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ipukitis/Desktop/Financial Coach - Premium/Template/"/>
    </mc:Choice>
  </mc:AlternateContent>
  <xr:revisionPtr revIDLastSave="0" documentId="8_{12394337-BFE4-5D4B-B737-282D8B0C7709}" xr6:coauthVersionLast="45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Budget" sheetId="1" r:id="rId1"/>
    <sheet name="Expense Tracker" sheetId="2" r:id="rId2"/>
    <sheet name="Debt &amp; Savings" sheetId="3" r:id="rId3"/>
    <sheet name="To-Do List" sheetId="4" state="hidden" r:id="rId4"/>
    <sheet name="Long Term Savings Calcs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1" l="1"/>
  <c r="I56" i="1"/>
  <c r="Q14" i="5" l="1"/>
  <c r="P14" i="5"/>
  <c r="O14" i="5"/>
  <c r="N14" i="5"/>
  <c r="M14" i="5"/>
  <c r="L14" i="5"/>
  <c r="K14" i="5"/>
  <c r="J14" i="5"/>
  <c r="I14" i="5"/>
  <c r="H14" i="5"/>
  <c r="G14" i="5"/>
  <c r="F14" i="5"/>
  <c r="E14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S5" i="5"/>
  <c r="S14" i="5" s="1"/>
  <c r="R5" i="5"/>
  <c r="R14" i="5" s="1"/>
  <c r="H55" i="4"/>
  <c r="H46" i="4"/>
  <c r="H37" i="4"/>
  <c r="H28" i="4"/>
  <c r="H20" i="4"/>
  <c r="H11" i="4"/>
  <c r="D36" i="3"/>
  <c r="D39" i="3" s="1"/>
  <c r="D21" i="3"/>
  <c r="I19" i="3"/>
  <c r="H19" i="3"/>
  <c r="F19" i="3"/>
  <c r="I18" i="3"/>
  <c r="H18" i="3"/>
  <c r="F18" i="3"/>
  <c r="I17" i="3"/>
  <c r="H17" i="3"/>
  <c r="F17" i="3"/>
  <c r="I16" i="3"/>
  <c r="H16" i="3"/>
  <c r="F16" i="3"/>
  <c r="I15" i="3"/>
  <c r="H15" i="3"/>
  <c r="F15" i="3"/>
  <c r="I14" i="3"/>
  <c r="H14" i="3"/>
  <c r="F14" i="3"/>
  <c r="I13" i="3"/>
  <c r="H13" i="3"/>
  <c r="F13" i="3"/>
  <c r="I12" i="3"/>
  <c r="I21" i="3" s="1"/>
  <c r="H12" i="3"/>
  <c r="F12" i="3"/>
  <c r="F21" i="3" s="1"/>
  <c r="H33" i="2"/>
  <c r="F33" i="2"/>
  <c r="D33" i="2"/>
  <c r="H28" i="2"/>
  <c r="G28" i="2"/>
  <c r="F28" i="2"/>
  <c r="E28" i="2"/>
  <c r="D28" i="2"/>
  <c r="O21" i="2"/>
  <c r="N21" i="2"/>
  <c r="M21" i="2"/>
  <c r="L21" i="2"/>
  <c r="K21" i="2"/>
  <c r="J21" i="2"/>
  <c r="I21" i="2"/>
  <c r="G21" i="2"/>
  <c r="G33" i="2" s="1"/>
  <c r="F21" i="2"/>
  <c r="E21" i="2"/>
  <c r="E33" i="2" s="1"/>
  <c r="D21" i="2"/>
  <c r="H20" i="2"/>
  <c r="C20" i="2"/>
  <c r="H19" i="2"/>
  <c r="C19" i="2"/>
  <c r="H18" i="2"/>
  <c r="C18" i="2"/>
  <c r="H17" i="2"/>
  <c r="C17" i="2"/>
  <c r="H16" i="2"/>
  <c r="C16" i="2"/>
  <c r="H15" i="2"/>
  <c r="C15" i="2"/>
  <c r="I14" i="2"/>
  <c r="H14" i="2"/>
  <c r="C14" i="2"/>
  <c r="H13" i="2"/>
  <c r="C13" i="2"/>
  <c r="H12" i="2"/>
  <c r="H21" i="2" s="1"/>
  <c r="C12" i="2"/>
  <c r="D93" i="1"/>
  <c r="E93" i="1" s="1"/>
  <c r="D92" i="1"/>
  <c r="E92" i="1" s="1"/>
  <c r="D55" i="1"/>
  <c r="L54" i="1"/>
  <c r="K54" i="1"/>
  <c r="J54" i="1"/>
  <c r="D54" i="1"/>
  <c r="D57" i="1" s="1"/>
  <c r="D61" i="1" s="1"/>
  <c r="D94" i="1" s="1"/>
  <c r="E94" i="1" s="1"/>
  <c r="J50" i="1"/>
  <c r="I50" i="1"/>
  <c r="J49" i="1"/>
  <c r="I49" i="1"/>
  <c r="J48" i="1"/>
  <c r="I48" i="1"/>
  <c r="J47" i="1"/>
  <c r="I47" i="1"/>
  <c r="J46" i="1"/>
  <c r="I46" i="1"/>
  <c r="J45" i="1"/>
  <c r="I45" i="1"/>
  <c r="I54" i="1" s="1"/>
  <c r="D42" i="1"/>
  <c r="D91" i="1" s="1"/>
  <c r="C40" i="1"/>
  <c r="C39" i="1"/>
  <c r="E91" i="1" l="1"/>
  <c r="E95" i="1" s="1"/>
  <c r="D95" i="1"/>
  <c r="R8" i="5"/>
  <c r="T5" i="5"/>
  <c r="T14" i="5" s="1"/>
  <c r="G8" i="5"/>
  <c r="K8" i="5"/>
  <c r="O8" i="5"/>
  <c r="S8" i="5"/>
  <c r="E11" i="5"/>
  <c r="E15" i="5" s="1"/>
  <c r="F6" i="5"/>
  <c r="H8" i="5"/>
  <c r="L8" i="5"/>
  <c r="P8" i="5"/>
  <c r="T8" i="5"/>
  <c r="I8" i="5"/>
  <c r="M8" i="5"/>
  <c r="Q8" i="5"/>
  <c r="F8" i="5"/>
  <c r="J8" i="5"/>
  <c r="N8" i="5"/>
  <c r="F9" i="5" l="1"/>
  <c r="F10" i="5"/>
  <c r="F11" i="5" l="1"/>
  <c r="G6" i="5" l="1"/>
  <c r="F15" i="5"/>
  <c r="G9" i="5" l="1"/>
  <c r="G10" i="5"/>
  <c r="G11" i="5" l="1"/>
  <c r="H6" i="5" l="1"/>
  <c r="G15" i="5"/>
  <c r="H10" i="5" l="1"/>
  <c r="H9" i="5"/>
  <c r="H11" i="5" s="1"/>
  <c r="H15" i="5" l="1"/>
  <c r="I6" i="5"/>
  <c r="I9" i="5" l="1"/>
  <c r="I10" i="5"/>
  <c r="I11" i="5" l="1"/>
  <c r="J6" i="5" l="1"/>
  <c r="I15" i="5"/>
  <c r="J9" i="5" l="1"/>
  <c r="J10" i="5"/>
  <c r="J11" i="5" l="1"/>
  <c r="K6" i="5" l="1"/>
  <c r="J15" i="5"/>
  <c r="K9" i="5" l="1"/>
  <c r="K11" i="5" s="1"/>
  <c r="K10" i="5"/>
  <c r="L6" i="5" l="1"/>
  <c r="K15" i="5"/>
  <c r="L10" i="5" l="1"/>
  <c r="L9" i="5"/>
  <c r="L11" i="5" s="1"/>
  <c r="L15" i="5" l="1"/>
  <c r="M6" i="5"/>
  <c r="M9" i="5" l="1"/>
  <c r="M10" i="5"/>
  <c r="M11" i="5" l="1"/>
  <c r="N6" i="5" l="1"/>
  <c r="M15" i="5"/>
  <c r="N9" i="5" l="1"/>
  <c r="N10" i="5"/>
  <c r="N11" i="5" l="1"/>
  <c r="O6" i="5" l="1"/>
  <c r="N15" i="5"/>
  <c r="O9" i="5" l="1"/>
  <c r="O10" i="5"/>
  <c r="O11" i="5" l="1"/>
  <c r="P6" i="5" l="1"/>
  <c r="O15" i="5"/>
  <c r="P10" i="5" l="1"/>
  <c r="P9" i="5"/>
  <c r="P11" i="5" s="1"/>
  <c r="P15" i="5" l="1"/>
  <c r="Q6" i="5"/>
  <c r="Q9" i="5" l="1"/>
  <c r="Q10" i="5"/>
  <c r="Q11" i="5" l="1"/>
  <c r="R6" i="5" l="1"/>
  <c r="Q15" i="5"/>
  <c r="R9" i="5" l="1"/>
  <c r="R10" i="5"/>
  <c r="R11" i="5" l="1"/>
  <c r="S6" i="5" l="1"/>
  <c r="R15" i="5"/>
  <c r="S9" i="5" l="1"/>
  <c r="S10" i="5"/>
  <c r="S11" i="5" l="1"/>
  <c r="T6" i="5" l="1"/>
  <c r="S15" i="5"/>
  <c r="T10" i="5" l="1"/>
  <c r="T9" i="5"/>
  <c r="T11" i="5" s="1"/>
  <c r="T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7" authorId="0" shapeId="0" xr:uid="{00000000-0006-0000-0000-000001000000}">
      <text>
        <r>
          <rPr>
            <sz val="10"/>
            <color rgb="FF000000"/>
            <rFont val="Arial"/>
          </rPr>
          <t>Necessary expenses are those you can't go a month without paying. This can be rent, bills, memberships, and/or any outstanding debt like a student loan or credit card bill. Think of paying down any debts as investing in yourself.
	-Parween Mander</t>
        </r>
      </text>
    </comment>
  </commentList>
</comments>
</file>

<file path=xl/sharedStrings.xml><?xml version="1.0" encoding="utf-8"?>
<sst xmlns="http://schemas.openxmlformats.org/spreadsheetml/2006/main" count="172" uniqueCount="139">
  <si>
    <t>Instructions</t>
  </si>
  <si>
    <t>Fill in the shaded cells →</t>
  </si>
  <si>
    <t>Debt</t>
  </si>
  <si>
    <t>Personal Expense Tracking</t>
  </si>
  <si>
    <t>August</t>
  </si>
  <si>
    <t>January</t>
  </si>
  <si>
    <t>February</t>
  </si>
  <si>
    <t>March</t>
  </si>
  <si>
    <t>Target</t>
  </si>
  <si>
    <t>Debt Type</t>
  </si>
  <si>
    <t>Target Expense</t>
  </si>
  <si>
    <t>Actual</t>
  </si>
  <si>
    <t>Amount</t>
  </si>
  <si>
    <t>Interest Rate</t>
  </si>
  <si>
    <t>Weighted Avg Interest Rate</t>
  </si>
  <si>
    <t>Monthly Payment</t>
  </si>
  <si>
    <t>Annual Payment</t>
  </si>
  <si>
    <t xml:space="preserve">Annual Interest </t>
  </si>
  <si>
    <t xml:space="preserve">Months to Pay Off </t>
  </si>
  <si>
    <t>Credit Card 1</t>
  </si>
  <si>
    <t>Personal Expenses</t>
  </si>
  <si>
    <t>Month 1</t>
  </si>
  <si>
    <t>Month 2</t>
  </si>
  <si>
    <t>Month 3</t>
  </si>
  <si>
    <t>Month 4</t>
  </si>
  <si>
    <t>Month 5</t>
  </si>
  <si>
    <t>Month 6</t>
  </si>
  <si>
    <t>Total</t>
  </si>
  <si>
    <t>Debt Payments</t>
  </si>
  <si>
    <t>Total payments towards debt</t>
  </si>
  <si>
    <t>Savings</t>
  </si>
  <si>
    <t>Target Monthly Savings</t>
  </si>
  <si>
    <t>Total payments towards savings</t>
  </si>
  <si>
    <t>After-Tax Income (Monthly)</t>
  </si>
  <si>
    <t>Credit Card 2</t>
  </si>
  <si>
    <t>Credit Card 3</t>
  </si>
  <si>
    <t>Student Loan</t>
  </si>
  <si>
    <t>Line of Credit</t>
  </si>
  <si>
    <t>After-Tax Income</t>
  </si>
  <si>
    <t>Mortgage</t>
  </si>
  <si>
    <t>Car Loan</t>
  </si>
  <si>
    <t>Other Debt</t>
  </si>
  <si>
    <t>Necessary Expenses (Monthly)</t>
  </si>
  <si>
    <t>Total Debt</t>
  </si>
  <si>
    <t>Housing</t>
  </si>
  <si>
    <t>Rent or mortgage</t>
  </si>
  <si>
    <t>Utilities</t>
  </si>
  <si>
    <t>Hydro</t>
  </si>
  <si>
    <t>Tenant Insurance</t>
  </si>
  <si>
    <t>Assets</t>
  </si>
  <si>
    <t>Other</t>
  </si>
  <si>
    <t>Asset Type</t>
  </si>
  <si>
    <t>KOHO Spendable</t>
  </si>
  <si>
    <t>Other Bills</t>
  </si>
  <si>
    <t>Car Insurance</t>
  </si>
  <si>
    <t xml:space="preserve">Chequing </t>
  </si>
  <si>
    <t>To-Do List - your path to whipping your finances into shape!</t>
  </si>
  <si>
    <t xml:space="preserve">Savings </t>
  </si>
  <si>
    <t>Car Payments</t>
  </si>
  <si>
    <t xml:space="preserve">TFSA </t>
  </si>
  <si>
    <t>Cell Phone, TV, Internet, Music</t>
  </si>
  <si>
    <t>RRSP</t>
  </si>
  <si>
    <t>Real Estate</t>
  </si>
  <si>
    <t>Setting Financial Goals</t>
  </si>
  <si>
    <t>Health Insurance</t>
  </si>
  <si>
    <t>Take a minute to think about your life goals over the next 3, 5, and 10+ years</t>
  </si>
  <si>
    <t>Mandatory Debt Payments</t>
  </si>
  <si>
    <t>Total Assets</t>
  </si>
  <si>
    <t>Figure out roughly how much money and you’ll need. When do you need it by?</t>
  </si>
  <si>
    <t>Are you on track? If not, don’t sweat it - but get ready to make a plan.</t>
  </si>
  <si>
    <t>How-to Guide</t>
  </si>
  <si>
    <t>Personal Loan</t>
  </si>
  <si>
    <t>Other Mandatory Debt Payments</t>
  </si>
  <si>
    <t>Debt &amp; Savings Goals</t>
  </si>
  <si>
    <t>Total Net Worth</t>
  </si>
  <si>
    <t>Budget Suggestions Based on Your Income</t>
  </si>
  <si>
    <t>Total Necessary Expenses</t>
  </si>
  <si>
    <t>Based on the % of your income recommended by the pros</t>
  </si>
  <si>
    <t>Credit Card Debt and High-Interest Loans</t>
  </si>
  <si>
    <t>Find your debts. Get them down on paper. (If you’ve “misplaced” a few debts - check your credit report to find them).</t>
  </si>
  <si>
    <t xml:space="preserve">Protect your credit score by keeping up with all of your minimum payments. </t>
  </si>
  <si>
    <t>Pick a method to tackle your debts (snowball or avalanche).</t>
  </si>
  <si>
    <t>$ Amount</t>
  </si>
  <si>
    <t>Make a budget to see what debt payments you can afford. Aim for 20% of your paycheck.</t>
  </si>
  <si>
    <t>Automate these debt payments, or use a KOHO Goal to keep the money separate.</t>
  </si>
  <si>
    <t>% Amount</t>
  </si>
  <si>
    <t>Personal Spending (Monthly)</t>
  </si>
  <si>
    <t>Low</t>
  </si>
  <si>
    <t>High</t>
  </si>
  <si>
    <t>Groceries</t>
  </si>
  <si>
    <t>How-to Guide:</t>
  </si>
  <si>
    <t xml:space="preserve">Eating &amp; Drinking Out </t>
  </si>
  <si>
    <t>Retail (e.g. clothes, home furnishings)</t>
  </si>
  <si>
    <t>Personal Care (e.g. gym, hair cuts)</t>
  </si>
  <si>
    <t>Entertainment (e.g. movies, concerts)</t>
  </si>
  <si>
    <t>Transportation (e.g. gas, bus, uber)</t>
  </si>
  <si>
    <t>Emergency Fund</t>
  </si>
  <si>
    <t>Build a little cushion of cash to save you from life's surprises.</t>
  </si>
  <si>
    <t>If you have high-interest debt - aim for savings of $1,000 - $1,500.</t>
  </si>
  <si>
    <t>Total Personal Spending</t>
  </si>
  <si>
    <t>If you don't - aim to cover 3-6 months of expenses (more if you're self-employed).</t>
  </si>
  <si>
    <t>Put the money in a high-interest savings account (HISA). Shop around for a good interest rate.</t>
  </si>
  <si>
    <t>Low-Interest Debt (Student Loans, Car Loans, Lines of Credit)</t>
  </si>
  <si>
    <t>Prioritize tackling any 5%+ interest rate debt you have.</t>
  </si>
  <si>
    <t>% of your paycheque</t>
  </si>
  <si>
    <t>Then choose to either tackle any sub 5% interest rate debt, or start saving.</t>
  </si>
  <si>
    <t>Decide by asking yourself if there's something you're dying to save up for, if you'd rather tackle your debt now.</t>
  </si>
  <si>
    <t>Simultaneously start saving for retirement. Aim for 5-10% of your paycheck.</t>
  </si>
  <si>
    <t>Automate these savings and debt payments!</t>
  </si>
  <si>
    <t>Building Savings</t>
  </si>
  <si>
    <t>Total Money Going Out</t>
  </si>
  <si>
    <t>Accept that yeah, you do need to start setting aside savings.</t>
  </si>
  <si>
    <t>Calculate how much you can save. Aim for 15- 20%+ of your paycheck.</t>
  </si>
  <si>
    <t>Put money you'll want within the next few years in a savings account or TFSA.</t>
  </si>
  <si>
    <t>For retirement savings, use an RRSP. Max out your employer plan if you have one!</t>
  </si>
  <si>
    <t>Automate these savings contributions.</t>
  </si>
  <si>
    <t>Cash Left Over</t>
  </si>
  <si>
    <t xml:space="preserve">Investing </t>
  </si>
  <si>
    <t>Got $1 and your debt paid down? Start investing!</t>
  </si>
  <si>
    <t>Income - Total Money Going Out</t>
  </si>
  <si>
    <t>Choose DIY (self-directed investing) or Do-It-For-Me.</t>
  </si>
  <si>
    <t>Don't pay unnecessary fees. Use ETFs and low-fee online investment platforms (e.g. Wealthsimple).</t>
  </si>
  <si>
    <t>Make sure your risk that matches your time horizon. Shorter time means less risky investments.</t>
  </si>
  <si>
    <t xml:space="preserve">Remember, it’s a long-game. Be patient! </t>
  </si>
  <si>
    <t>Where is Your Money Going?</t>
  </si>
  <si>
    <t>Year</t>
  </si>
  <si>
    <t>Opening Savings</t>
  </si>
  <si>
    <t>Annual Savings</t>
  </si>
  <si>
    <t>Breakdown</t>
  </si>
  <si>
    <t>Monthly</t>
  </si>
  <si>
    <t>Annual</t>
  </si>
  <si>
    <t>Spending</t>
  </si>
  <si>
    <t>Interest Payments</t>
  </si>
  <si>
    <t>Saving</t>
  </si>
  <si>
    <t>Unallocated</t>
  </si>
  <si>
    <t>Total Savings</t>
  </si>
  <si>
    <t>Annual Growth in Investments*</t>
  </si>
  <si>
    <t>Ending Savings</t>
  </si>
  <si>
    <t>Debt or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</si>
</sst>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_(&quot;$&quot;* #,##0.0_);_(&quot;$&quot;* \(#,##0.0\);_(&quot;$&quot;* &quot;-&quot;??_);_(@_)"/>
    <numFmt numFmtId="168" formatCode="#,##0.0_);\(#,##0.0\)"/>
    <numFmt numFmtId="169" formatCode="_-[$$-1009]* #,##0.00_-;\-[$$-1009]* #,##0.00_-;_-[$$-1009]* &quot;-&quot;??_-;_-@"/>
  </numFmts>
  <fonts count="73">
    <font>
      <sz val="10"/>
      <color rgb="FF000000"/>
      <name val="Arial"/>
    </font>
    <font>
      <b/>
      <sz val="18"/>
      <name val="Arial"/>
    </font>
    <font>
      <sz val="10"/>
      <color rgb="FFE57F68"/>
      <name val="Arial"/>
    </font>
    <font>
      <b/>
      <sz val="26"/>
      <color rgb="FFE57F68"/>
      <name val="Arial"/>
    </font>
    <font>
      <b/>
      <sz val="18"/>
      <color rgb="FFE57F68"/>
      <name val="Arial"/>
    </font>
    <font>
      <b/>
      <sz val="27"/>
      <color rgb="FF27C09E"/>
      <name val="Arial"/>
    </font>
    <font>
      <sz val="10"/>
      <name val="Arial"/>
    </font>
    <font>
      <b/>
      <sz val="18"/>
      <name val="Roboto"/>
    </font>
    <font>
      <b/>
      <sz val="18"/>
      <color rgb="FFC55A11"/>
      <name val="Arial"/>
    </font>
    <font>
      <b/>
      <sz val="26"/>
      <color rgb="FF0070C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2"/>
      <color rgb="FF000000"/>
      <name val="Roboto"/>
    </font>
    <font>
      <b/>
      <sz val="12"/>
      <color rgb="FF000000"/>
      <name val="Roboto"/>
    </font>
    <font>
      <sz val="12"/>
      <color rgb="FF434343"/>
      <name val="Roboto"/>
    </font>
    <font>
      <sz val="10"/>
      <color rgb="FF666666"/>
      <name val="Roboto"/>
    </font>
    <font>
      <b/>
      <sz val="12"/>
      <color rgb="FF434343"/>
      <name val="Roboto"/>
    </font>
    <font>
      <b/>
      <sz val="10"/>
      <color rgb="FF000000"/>
      <name val="Arial"/>
    </font>
    <font>
      <b/>
      <sz val="24"/>
      <color rgb="FF007092"/>
      <name val="Roboto"/>
    </font>
    <font>
      <b/>
      <sz val="27"/>
      <color rgb="FF007092"/>
      <name val="Arial"/>
    </font>
    <font>
      <b/>
      <sz val="18"/>
      <color rgb="FF000000"/>
      <name val="Roboto"/>
    </font>
    <font>
      <b/>
      <sz val="14"/>
      <color rgb="FF000000"/>
      <name val="Arial"/>
    </font>
    <font>
      <sz val="14"/>
      <name val="Arial"/>
    </font>
    <font>
      <b/>
      <sz val="14"/>
      <color rgb="FF000000"/>
      <name val="Roboto"/>
    </font>
    <font>
      <sz val="10"/>
      <name val="Arial"/>
    </font>
    <font>
      <sz val="12"/>
      <color rgb="FF007092"/>
      <name val="Roboto"/>
    </font>
    <font>
      <sz val="12"/>
      <name val="Roboto"/>
    </font>
    <font>
      <b/>
      <sz val="18"/>
      <color rgb="FF007092"/>
      <name val="Roboto"/>
    </font>
    <font>
      <b/>
      <sz val="11"/>
      <color rgb="FF000000"/>
      <name val="Arial"/>
    </font>
    <font>
      <b/>
      <sz val="12"/>
      <color rgb="FF666666"/>
      <name val="Roboto"/>
    </font>
    <font>
      <b/>
      <sz val="12"/>
      <color rgb="FFFF0000"/>
      <name val="Arial"/>
    </font>
    <font>
      <b/>
      <sz val="25"/>
      <color rgb="FF007092"/>
      <name val="Roboto"/>
    </font>
    <font>
      <b/>
      <sz val="12"/>
      <color rgb="FFC55A11"/>
      <name val="Arial"/>
    </font>
    <font>
      <sz val="12"/>
      <color rgb="FF27C09E"/>
      <name val="Roboto"/>
    </font>
    <font>
      <b/>
      <sz val="12"/>
      <color rgb="FF4472C4"/>
      <name val="Arial"/>
    </font>
    <font>
      <sz val="12"/>
      <color rgb="FF0070C0"/>
      <name val="Arial"/>
    </font>
    <font>
      <b/>
      <sz val="26"/>
      <color rgb="FF007092"/>
      <name val="Roboto"/>
    </font>
    <font>
      <b/>
      <sz val="12"/>
      <name val="Roboto"/>
    </font>
    <font>
      <b/>
      <u/>
      <sz val="12"/>
      <color rgb="FF325D7A"/>
      <name val="Roboto"/>
    </font>
    <font>
      <b/>
      <sz val="26"/>
      <color rgb="FF007092"/>
      <name val="Arial"/>
    </font>
    <font>
      <b/>
      <sz val="26"/>
      <color rgb="FF000000"/>
      <name val="Arial"/>
    </font>
    <font>
      <sz val="10"/>
      <name val="Roboto"/>
    </font>
    <font>
      <b/>
      <sz val="36"/>
      <color rgb="FF000000"/>
      <name val="Arial"/>
    </font>
    <font>
      <sz val="12"/>
      <name val="Arial"/>
    </font>
    <font>
      <b/>
      <sz val="14"/>
      <name val="Roboto"/>
    </font>
    <font>
      <sz val="14"/>
      <color rgb="FF000000"/>
      <name val="Arial"/>
    </font>
    <font>
      <sz val="14"/>
      <color rgb="FF000000"/>
      <name val="Roboto"/>
    </font>
    <font>
      <sz val="12"/>
      <color rgb="FF27C09E"/>
      <name val="Arial"/>
    </font>
    <font>
      <sz val="10"/>
      <color rgb="FF000000"/>
      <name val="Roboto"/>
    </font>
    <font>
      <sz val="12"/>
      <color rgb="FFFF0000"/>
      <name val="Arial"/>
    </font>
    <font>
      <sz val="12"/>
      <color rgb="FF666666"/>
      <name val="Roboto"/>
    </font>
    <font>
      <u/>
      <sz val="12"/>
      <color rgb="FF0070C0"/>
      <name val="Roboto"/>
    </font>
    <font>
      <sz val="12"/>
      <color rgb="FF007092"/>
      <name val="Arial"/>
    </font>
    <font>
      <b/>
      <u/>
      <sz val="14"/>
      <color rgb="FF007092"/>
      <name val="Roboto"/>
    </font>
    <font>
      <b/>
      <sz val="24"/>
      <color rgb="FF27C09E"/>
      <name val="Roboto"/>
    </font>
    <font>
      <b/>
      <sz val="10"/>
      <name val="Arial"/>
    </font>
    <font>
      <sz val="14"/>
      <color rgb="FF325D7A"/>
      <name val="Roboto"/>
    </font>
    <font>
      <sz val="10"/>
      <name val="Arial"/>
    </font>
    <font>
      <b/>
      <sz val="25"/>
      <color rgb="FF007092"/>
      <name val="Arial"/>
    </font>
    <font>
      <sz val="11"/>
      <color rgb="FF000000"/>
      <name val="Arial"/>
    </font>
    <font>
      <sz val="10"/>
      <color rgb="FF007092"/>
      <name val="Arial"/>
    </font>
    <font>
      <b/>
      <u/>
      <sz val="14"/>
      <color rgb="FF007092"/>
      <name val="Roboto"/>
    </font>
    <font>
      <b/>
      <sz val="25"/>
      <color rgb="FF27C09E"/>
      <name val="Roboto"/>
    </font>
    <font>
      <b/>
      <sz val="12"/>
      <color rgb="FF0070C0"/>
      <name val="Arial"/>
    </font>
    <font>
      <sz val="11"/>
      <color rgb="FF000000"/>
      <name val="Calibri"/>
    </font>
    <font>
      <b/>
      <u/>
      <sz val="14"/>
      <color rgb="FF007092"/>
      <name val="Roboto"/>
    </font>
    <font>
      <sz val="11"/>
      <color rgb="FF4C586F"/>
      <name val="Calibri"/>
    </font>
    <font>
      <b/>
      <sz val="11"/>
      <color rgb="FF4C586F"/>
      <name val="Calibri"/>
    </font>
    <font>
      <b/>
      <sz val="26"/>
      <color rgb="FF27C09E"/>
      <name val="Roboto"/>
    </font>
    <font>
      <sz val="10"/>
      <color rgb="FF000000"/>
      <name val="Arial"/>
    </font>
    <font>
      <u/>
      <sz val="10"/>
      <color theme="10"/>
      <name val="Arial"/>
    </font>
    <font>
      <b/>
      <sz val="16"/>
      <color rgb="FF0070C0"/>
      <name val="Arial"/>
      <family val="2"/>
    </font>
    <font>
      <b/>
      <u/>
      <sz val="16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5DBE2"/>
        <bgColor rgb="FFC5DBE2"/>
      </patternFill>
    </fill>
    <fill>
      <patternFill patternType="solid">
        <fgColor rgb="FFF3F3F3"/>
        <bgColor rgb="FFF3F3F3"/>
      </patternFill>
    </fill>
    <fill>
      <patternFill patternType="solid">
        <fgColor rgb="FFD4F2EC"/>
        <bgColor rgb="FFD4F2E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F1C232"/>
      </bottom>
      <diagonal/>
    </border>
    <border>
      <left/>
      <right/>
      <top/>
      <bottom/>
      <diagonal/>
    </border>
    <border>
      <left/>
      <right/>
      <top style="dotted">
        <color rgb="FFF1C232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70" fillId="0" borderId="0" applyNumberFormat="0" applyFill="0" applyBorder="0" applyAlignment="0" applyProtection="0"/>
  </cellStyleXfs>
  <cellXfs count="229"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Font="1" applyBorder="1" applyAlignment="1">
      <alignment horizontal="right"/>
    </xf>
    <xf numFmtId="0" fontId="9" fillId="0" borderId="0" xfId="0" applyFont="1"/>
    <xf numFmtId="0" fontId="6" fillId="0" borderId="1" xfId="0" applyFont="1" applyBorder="1"/>
    <xf numFmtId="0" fontId="10" fillId="0" borderId="0" xfId="0" applyFont="1"/>
    <xf numFmtId="0" fontId="11" fillId="0" borderId="0" xfId="0" applyFont="1"/>
    <xf numFmtId="164" fontId="12" fillId="2" borderId="2" xfId="0" applyNumberFormat="1" applyFont="1" applyFill="1" applyBorder="1"/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164" fontId="15" fillId="0" borderId="0" xfId="0" applyNumberFormat="1" applyFont="1"/>
    <xf numFmtId="164" fontId="12" fillId="0" borderId="0" xfId="0" applyNumberFormat="1" applyFont="1"/>
    <xf numFmtId="0" fontId="6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164" fontId="12" fillId="3" borderId="2" xfId="0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14" fillId="0" borderId="0" xfId="0" applyFont="1" applyAlignment="1"/>
    <xf numFmtId="0" fontId="12" fillId="4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 vertical="top"/>
    </xf>
    <xf numFmtId="0" fontId="23" fillId="5" borderId="2" xfId="0" applyFont="1" applyFill="1" applyBorder="1" applyAlignment="1">
      <alignment horizontal="right" vertical="top"/>
    </xf>
    <xf numFmtId="0" fontId="13" fillId="4" borderId="2" xfId="0" applyFont="1" applyFill="1" applyBorder="1"/>
    <xf numFmtId="165" fontId="0" fillId="0" borderId="0" xfId="0" applyNumberFormat="1" applyFont="1" applyAlignment="1">
      <alignment horizontal="right"/>
    </xf>
    <xf numFmtId="0" fontId="13" fillId="4" borderId="2" xfId="0" applyFont="1" applyFill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164" fontId="13" fillId="4" borderId="2" xfId="0" applyNumberFormat="1" applyFont="1" applyFill="1" applyBorder="1" applyAlignment="1">
      <alignment horizontal="right"/>
    </xf>
    <xf numFmtId="0" fontId="24" fillId="0" borderId="3" xfId="0" applyFont="1" applyBorder="1" applyAlignment="1"/>
    <xf numFmtId="0" fontId="25" fillId="0" borderId="0" xfId="0" applyFont="1" applyAlignment="1">
      <alignment horizontal="left"/>
    </xf>
    <xf numFmtId="0" fontId="24" fillId="0" borderId="3" xfId="0" applyFont="1" applyBorder="1" applyAlignment="1"/>
    <xf numFmtId="0" fontId="26" fillId="0" borderId="0" xfId="0" applyFont="1"/>
    <xf numFmtId="0" fontId="24" fillId="0" borderId="0" xfId="0" applyFont="1" applyAlignment="1"/>
    <xf numFmtId="165" fontId="26" fillId="2" borderId="2" xfId="0" applyNumberFormat="1" applyFont="1" applyFill="1" applyBorder="1" applyAlignment="1">
      <alignment horizontal="right"/>
    </xf>
    <xf numFmtId="0" fontId="24" fillId="0" borderId="0" xfId="0" applyFont="1" applyAlignment="1"/>
    <xf numFmtId="9" fontId="26" fillId="2" borderId="2" xfId="0" applyNumberFormat="1" applyFont="1" applyFill="1" applyBorder="1"/>
    <xf numFmtId="0" fontId="27" fillId="0" borderId="0" xfId="0" applyFont="1" applyAlignment="1"/>
    <xf numFmtId="0" fontId="28" fillId="6" borderId="0" xfId="0" applyFont="1" applyFill="1" applyAlignment="1">
      <alignment wrapText="1"/>
    </xf>
    <xf numFmtId="0" fontId="23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13" fillId="0" borderId="0" xfId="0" applyFont="1"/>
    <xf numFmtId="164" fontId="13" fillId="2" borderId="2" xfId="0" applyNumberFormat="1" applyFont="1" applyFill="1" applyBorder="1" applyAlignment="1">
      <alignment horizontal="right"/>
    </xf>
    <xf numFmtId="164" fontId="12" fillId="5" borderId="2" xfId="0" applyNumberFormat="1" applyFont="1" applyFill="1" applyBorder="1"/>
    <xf numFmtId="0" fontId="13" fillId="3" borderId="2" xfId="0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0" fontId="13" fillId="0" borderId="0" xfId="0" applyFont="1" applyAlignment="1">
      <alignment vertical="top"/>
    </xf>
    <xf numFmtId="166" fontId="29" fillId="0" borderId="0" xfId="0" applyNumberFormat="1" applyFont="1" applyAlignment="1">
      <alignment vertical="top"/>
    </xf>
    <xf numFmtId="164" fontId="13" fillId="2" borderId="2" xfId="0" applyNumberFormat="1" applyFont="1" applyFill="1" applyBorder="1" applyAlignment="1">
      <alignment horizontal="right" vertical="top"/>
    </xf>
    <xf numFmtId="166" fontId="13" fillId="2" borderId="2" xfId="0" applyNumberFormat="1" applyFont="1" applyFill="1" applyBorder="1" applyAlignment="1">
      <alignment horizontal="right" vertical="top"/>
    </xf>
    <xf numFmtId="164" fontId="13" fillId="3" borderId="2" xfId="0" applyNumberFormat="1" applyFont="1" applyFill="1" applyBorder="1" applyAlignment="1">
      <alignment horizontal="right"/>
    </xf>
    <xf numFmtId="0" fontId="30" fillId="0" borderId="0" xfId="0" applyFont="1"/>
    <xf numFmtId="0" fontId="10" fillId="0" borderId="0" xfId="0" applyFont="1" applyAlignment="1">
      <alignment horizontal="right"/>
    </xf>
    <xf numFmtId="164" fontId="6" fillId="0" borderId="0" xfId="0" applyNumberFormat="1" applyFont="1"/>
    <xf numFmtId="0" fontId="31" fillId="0" borderId="0" xfId="0" applyFont="1"/>
    <xf numFmtId="0" fontId="12" fillId="0" borderId="0" xfId="0" applyFont="1"/>
    <xf numFmtId="0" fontId="32" fillId="0" borderId="0" xfId="0" applyFont="1"/>
    <xf numFmtId="166" fontId="32" fillId="0" borderId="0" xfId="0" applyNumberFormat="1" applyFont="1"/>
    <xf numFmtId="0" fontId="33" fillId="0" borderId="0" xfId="0" applyFont="1"/>
    <xf numFmtId="1" fontId="10" fillId="0" borderId="0" xfId="0" applyNumberFormat="1" applyFont="1"/>
    <xf numFmtId="0" fontId="12" fillId="4" borderId="2" xfId="0" applyFont="1" applyFill="1" applyBorder="1"/>
    <xf numFmtId="0" fontId="13" fillId="2" borderId="2" xfId="0" applyFont="1" applyFill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0" fontId="34" fillId="0" borderId="0" xfId="0" applyFont="1"/>
    <xf numFmtId="166" fontId="34" fillId="0" borderId="0" xfId="0" applyNumberFormat="1" applyFont="1"/>
    <xf numFmtId="0" fontId="13" fillId="0" borderId="0" xfId="0" applyFont="1" applyAlignment="1">
      <alignment horizontal="left"/>
    </xf>
    <xf numFmtId="167" fontId="13" fillId="0" borderId="0" xfId="0" applyNumberFormat="1" applyFont="1" applyAlignment="1">
      <alignment horizontal="right"/>
    </xf>
    <xf numFmtId="0" fontId="35" fillId="0" borderId="0" xfId="0" applyFont="1"/>
    <xf numFmtId="168" fontId="11" fillId="0" borderId="0" xfId="0" applyNumberFormat="1" applyFont="1"/>
    <xf numFmtId="0" fontId="13" fillId="5" borderId="2" xfId="0" applyFont="1" applyFill="1" applyBorder="1"/>
    <xf numFmtId="166" fontId="12" fillId="0" borderId="0" xfId="0" applyNumberFormat="1" applyFont="1"/>
    <xf numFmtId="164" fontId="11" fillId="5" borderId="2" xfId="0" applyNumberFormat="1" applyFont="1" applyFill="1" applyBorder="1"/>
    <xf numFmtId="0" fontId="11" fillId="0" borderId="0" xfId="0" applyFont="1" applyAlignment="1">
      <alignment horizontal="left"/>
    </xf>
    <xf numFmtId="167" fontId="11" fillId="0" borderId="0" xfId="0" applyNumberFormat="1" applyFont="1" applyAlignment="1">
      <alignment horizontal="right"/>
    </xf>
    <xf numFmtId="10" fontId="26" fillId="2" borderId="2" xfId="0" applyNumberFormat="1" applyFont="1" applyFill="1" applyBorder="1" applyAlignment="1">
      <alignment horizontal="center"/>
    </xf>
    <xf numFmtId="0" fontId="28" fillId="0" borderId="0" xfId="0" applyFont="1" applyAlignment="1">
      <alignment wrapText="1"/>
    </xf>
    <xf numFmtId="165" fontId="12" fillId="0" borderId="0" xfId="0" applyNumberFormat="1" applyFont="1" applyAlignment="1">
      <alignment horizontal="right"/>
    </xf>
    <xf numFmtId="0" fontId="36" fillId="0" borderId="0" xfId="0" applyFont="1"/>
    <xf numFmtId="0" fontId="24" fillId="0" borderId="0" xfId="0" applyFont="1" applyAlignment="1"/>
    <xf numFmtId="164" fontId="26" fillId="2" borderId="2" xfId="0" applyNumberFormat="1" applyFont="1" applyFill="1" applyBorder="1" applyAlignment="1">
      <alignment horizontal="right"/>
    </xf>
    <xf numFmtId="0" fontId="24" fillId="6" borderId="0" xfId="0" applyFont="1" applyFill="1" applyAlignment="1"/>
    <xf numFmtId="0" fontId="20" fillId="0" borderId="0" xfId="0" applyFont="1" applyAlignment="1"/>
    <xf numFmtId="165" fontId="26" fillId="2" borderId="2" xfId="0" applyNumberFormat="1" applyFont="1" applyFill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2" borderId="2" xfId="0" applyNumberFormat="1" applyFont="1" applyFill="1" applyBorder="1" applyAlignment="1">
      <alignment horizontal="right" vertical="top"/>
    </xf>
    <xf numFmtId="9" fontId="26" fillId="2" borderId="2" xfId="0" applyNumberFormat="1" applyFont="1" applyFill="1" applyBorder="1" applyAlignment="1">
      <alignment horizontal="right"/>
    </xf>
    <xf numFmtId="0" fontId="37" fillId="0" borderId="0" xfId="0" applyFont="1" applyAlignment="1"/>
    <xf numFmtId="9" fontId="26" fillId="2" borderId="2" xfId="0" applyNumberFormat="1" applyFont="1" applyFill="1" applyBorder="1" applyAlignment="1"/>
    <xf numFmtId="165" fontId="12" fillId="2" borderId="2" xfId="0" applyNumberFormat="1" applyFont="1" applyFill="1" applyBorder="1" applyAlignment="1">
      <alignment horizontal="right"/>
    </xf>
    <xf numFmtId="0" fontId="38" fillId="0" borderId="0" xfId="0" applyFont="1" applyAlignment="1"/>
    <xf numFmtId="0" fontId="26" fillId="0" borderId="0" xfId="0" applyFont="1" applyAlignment="1"/>
    <xf numFmtId="0" fontId="39" fillId="0" borderId="0" xfId="0" applyFont="1"/>
    <xf numFmtId="0" fontId="40" fillId="0" borderId="0" xfId="0" applyFont="1"/>
    <xf numFmtId="9" fontId="11" fillId="0" borderId="0" xfId="0" applyNumberFormat="1" applyFont="1"/>
    <xf numFmtId="0" fontId="41" fillId="0" borderId="0" xfId="0" applyFont="1"/>
    <xf numFmtId="165" fontId="11" fillId="0" borderId="0" xfId="0" applyNumberFormat="1" applyFont="1" applyAlignment="1">
      <alignment horizontal="right"/>
    </xf>
    <xf numFmtId="0" fontId="42" fillId="0" borderId="0" xfId="0" applyFont="1" applyAlignment="1">
      <alignment horizontal="center"/>
    </xf>
    <xf numFmtId="0" fontId="43" fillId="0" borderId="0" xfId="0" applyFont="1"/>
    <xf numFmtId="165" fontId="6" fillId="0" borderId="0" xfId="0" applyNumberFormat="1" applyFont="1"/>
    <xf numFmtId="0" fontId="11" fillId="0" borderId="0" xfId="0" applyFont="1" applyAlignment="1">
      <alignment horizontal="center" vertical="top" wrapText="1"/>
    </xf>
    <xf numFmtId="0" fontId="44" fillId="3" borderId="2" xfId="0" applyFont="1" applyFill="1" applyBorder="1"/>
    <xf numFmtId="165" fontId="12" fillId="2" borderId="2" xfId="0" applyNumberFormat="1" applyFont="1" applyFill="1" applyBorder="1" applyAlignment="1">
      <alignment horizontal="right"/>
    </xf>
    <xf numFmtId="165" fontId="44" fillId="3" borderId="2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44" fillId="0" borderId="0" xfId="0" applyFont="1"/>
    <xf numFmtId="0" fontId="10" fillId="0" borderId="0" xfId="0" applyFont="1" applyAlignment="1">
      <alignment wrapText="1"/>
    </xf>
    <xf numFmtId="10" fontId="11" fillId="0" borderId="0" xfId="0" applyNumberFormat="1" applyFont="1" applyAlignment="1">
      <alignment horizontal="center"/>
    </xf>
    <xf numFmtId="0" fontId="45" fillId="0" borderId="0" xfId="0" applyFont="1"/>
    <xf numFmtId="164" fontId="11" fillId="0" borderId="0" xfId="0" applyNumberFormat="1" applyFont="1"/>
    <xf numFmtId="0" fontId="14" fillId="0" borderId="0" xfId="0" applyFont="1" applyAlignment="1">
      <alignment horizontal="left"/>
    </xf>
    <xf numFmtId="165" fontId="26" fillId="2" borderId="2" xfId="0" applyNumberFormat="1" applyFont="1" applyFill="1" applyBorder="1"/>
    <xf numFmtId="0" fontId="11" fillId="0" borderId="0" xfId="0" applyFont="1" applyAlignment="1"/>
    <xf numFmtId="0" fontId="7" fillId="0" borderId="0" xfId="0" applyFont="1" applyAlignment="1"/>
    <xf numFmtId="0" fontId="1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46" fillId="0" borderId="0" xfId="0" applyFont="1" applyAlignment="1"/>
    <xf numFmtId="0" fontId="47" fillId="0" borderId="0" xfId="0" applyFont="1" applyAlignment="1">
      <alignment horizontal="left"/>
    </xf>
    <xf numFmtId="0" fontId="12" fillId="2" borderId="2" xfId="0" applyFont="1" applyFill="1" applyBorder="1" applyAlignment="1">
      <alignment horizontal="left"/>
    </xf>
    <xf numFmtId="0" fontId="47" fillId="0" borderId="0" xfId="0" applyFont="1" applyAlignment="1">
      <alignment horizontal="center"/>
    </xf>
    <xf numFmtId="165" fontId="0" fillId="0" borderId="0" xfId="0" applyNumberFormat="1" applyFont="1"/>
    <xf numFmtId="0" fontId="48" fillId="2" borderId="2" xfId="0" applyFont="1" applyFill="1" applyBorder="1" applyAlignment="1">
      <alignment horizontal="right"/>
    </xf>
    <xf numFmtId="0" fontId="13" fillId="0" borderId="0" xfId="0" applyFont="1" applyAlignment="1"/>
    <xf numFmtId="165" fontId="44" fillId="3" borderId="2" xfId="0" applyNumberFormat="1" applyFont="1" applyFill="1" applyBorder="1"/>
    <xf numFmtId="0" fontId="12" fillId="0" borderId="0" xfId="0" applyFont="1" applyAlignment="1"/>
    <xf numFmtId="166" fontId="13" fillId="0" borderId="0" xfId="0" applyNumberFormat="1" applyFont="1" applyAlignment="1">
      <alignment vertical="top"/>
    </xf>
    <xf numFmtId="167" fontId="13" fillId="0" borderId="0" xfId="0" applyNumberFormat="1" applyFont="1" applyAlignment="1">
      <alignment vertical="top"/>
    </xf>
    <xf numFmtId="0" fontId="49" fillId="0" borderId="0" xfId="0" applyFont="1"/>
    <xf numFmtId="165" fontId="50" fillId="0" borderId="0" xfId="0" applyNumberFormat="1" applyFont="1" applyAlignment="1">
      <alignment vertical="top"/>
    </xf>
    <xf numFmtId="166" fontId="50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51" fillId="0" borderId="0" xfId="0" applyFont="1" applyAlignment="1"/>
    <xf numFmtId="165" fontId="10" fillId="0" borderId="0" xfId="0" applyNumberFormat="1" applyFont="1"/>
    <xf numFmtId="0" fontId="46" fillId="4" borderId="0" xfId="0" applyFont="1" applyFill="1" applyAlignment="1"/>
    <xf numFmtId="0" fontId="20" fillId="0" borderId="0" xfId="0" applyFont="1" applyAlignment="1">
      <alignment horizontal="center"/>
    </xf>
    <xf numFmtId="164" fontId="48" fillId="0" borderId="0" xfId="0" applyNumberFormat="1" applyFont="1"/>
    <xf numFmtId="0" fontId="24" fillId="4" borderId="0" xfId="0" applyFont="1" applyFill="1" applyAlignment="1"/>
    <xf numFmtId="164" fontId="13" fillId="0" borderId="0" xfId="0" applyNumberFormat="1" applyFont="1"/>
    <xf numFmtId="165" fontId="13" fillId="2" borderId="2" xfId="0" applyNumberFormat="1" applyFont="1" applyFill="1" applyBorder="1" applyAlignment="1">
      <alignment horizontal="right"/>
    </xf>
    <xf numFmtId="44" fontId="32" fillId="0" borderId="0" xfId="0" applyNumberFormat="1" applyFont="1"/>
    <xf numFmtId="0" fontId="52" fillId="0" borderId="0" xfId="0" applyFont="1" applyAlignment="1">
      <alignment horizontal="center"/>
    </xf>
    <xf numFmtId="167" fontId="13" fillId="0" borderId="0" xfId="0" applyNumberFormat="1" applyFont="1"/>
    <xf numFmtId="0" fontId="53" fillId="4" borderId="4" xfId="0" applyFont="1" applyFill="1" applyBorder="1" applyAlignment="1"/>
    <xf numFmtId="44" fontId="11" fillId="0" borderId="0" xfId="0" applyNumberFormat="1" applyFont="1"/>
    <xf numFmtId="164" fontId="24" fillId="4" borderId="0" xfId="0" applyNumberFormat="1" applyFont="1" applyFill="1" applyAlignment="1"/>
    <xf numFmtId="0" fontId="54" fillId="0" borderId="0" xfId="0" applyFont="1"/>
    <xf numFmtId="0" fontId="55" fillId="0" borderId="0" xfId="0" applyFont="1"/>
    <xf numFmtId="164" fontId="12" fillId="3" borderId="2" xfId="0" applyNumberFormat="1" applyFont="1" applyFill="1" applyBorder="1" applyAlignment="1">
      <alignment horizontal="left"/>
    </xf>
    <xf numFmtId="165" fontId="10" fillId="0" borderId="0" xfId="0" applyNumberFormat="1" applyFont="1" applyAlignment="1">
      <alignment horizontal="center"/>
    </xf>
    <xf numFmtId="164" fontId="48" fillId="3" borderId="2" xfId="0" applyNumberFormat="1" applyFont="1" applyFill="1" applyBorder="1" applyAlignment="1">
      <alignment horizontal="right"/>
    </xf>
    <xf numFmtId="164" fontId="13" fillId="6" borderId="0" xfId="0" applyNumberFormat="1" applyFont="1" applyFill="1" applyAlignment="1">
      <alignment horizontal="center"/>
    </xf>
    <xf numFmtId="0" fontId="56" fillId="0" borderId="0" xfId="0" applyFont="1" applyAlignment="1"/>
    <xf numFmtId="0" fontId="10" fillId="6" borderId="0" xfId="0" applyFont="1" applyFill="1"/>
    <xf numFmtId="167" fontId="11" fillId="0" borderId="0" xfId="0" applyNumberFormat="1" applyFont="1"/>
    <xf numFmtId="0" fontId="58" fillId="0" borderId="0" xfId="0" applyFont="1" applyAlignment="1"/>
    <xf numFmtId="0" fontId="59" fillId="6" borderId="2" xfId="0" applyFont="1" applyFill="1" applyBorder="1"/>
    <xf numFmtId="169" fontId="17" fillId="0" borderId="0" xfId="0" applyNumberFormat="1" applyFont="1" applyAlignment="1">
      <alignment horizontal="right"/>
    </xf>
    <xf numFmtId="0" fontId="13" fillId="6" borderId="0" xfId="0" applyFont="1" applyFill="1" applyAlignment="1">
      <alignment horizontal="center" vertical="top"/>
    </xf>
    <xf numFmtId="164" fontId="12" fillId="6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center" vertical="top"/>
    </xf>
    <xf numFmtId="0" fontId="17" fillId="6" borderId="0" xfId="0" applyFont="1" applyFill="1"/>
    <xf numFmtId="0" fontId="46" fillId="4" borderId="7" xfId="0" applyFont="1" applyFill="1" applyBorder="1" applyAlignment="1"/>
    <xf numFmtId="164" fontId="24" fillId="4" borderId="7" xfId="0" applyNumberFormat="1" applyFont="1" applyFill="1" applyBorder="1" applyAlignment="1"/>
    <xf numFmtId="9" fontId="10" fillId="0" borderId="0" xfId="0" applyNumberFormat="1" applyFont="1" applyAlignment="1">
      <alignment horizontal="center"/>
    </xf>
    <xf numFmtId="164" fontId="61" fillId="4" borderId="8" xfId="0" applyNumberFormat="1" applyFont="1" applyFill="1" applyBorder="1" applyAlignment="1"/>
    <xf numFmtId="164" fontId="24" fillId="4" borderId="8" xfId="0" applyNumberFormat="1" applyFont="1" applyFill="1" applyBorder="1" applyAlignment="1"/>
    <xf numFmtId="0" fontId="10" fillId="6" borderId="2" xfId="0" applyFont="1" applyFill="1" applyBorder="1"/>
    <xf numFmtId="0" fontId="17" fillId="6" borderId="2" xfId="0" applyFont="1" applyFill="1" applyBorder="1"/>
    <xf numFmtId="0" fontId="62" fillId="0" borderId="0" xfId="0" applyFont="1"/>
    <xf numFmtId="0" fontId="10" fillId="0" borderId="0" xfId="0" applyFont="1"/>
    <xf numFmtId="9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52" fillId="0" borderId="0" xfId="0" applyFont="1" applyAlignment="1"/>
    <xf numFmtId="165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164" fontId="12" fillId="3" borderId="2" xfId="0" applyNumberFormat="1" applyFont="1" applyFill="1" applyBorder="1"/>
    <xf numFmtId="0" fontId="12" fillId="0" borderId="0" xfId="0" applyFont="1" applyAlignment="1">
      <alignment horizontal="left"/>
    </xf>
    <xf numFmtId="9" fontId="10" fillId="0" borderId="0" xfId="0" applyNumberFormat="1" applyFont="1" applyAlignment="1">
      <alignment horizontal="right"/>
    </xf>
    <xf numFmtId="0" fontId="63" fillId="6" borderId="0" xfId="0" applyFont="1" applyFill="1" applyAlignment="1">
      <alignment horizontal="left"/>
    </xf>
    <xf numFmtId="0" fontId="47" fillId="0" borderId="0" xfId="0" applyFont="1"/>
    <xf numFmtId="0" fontId="31" fillId="0" borderId="0" xfId="0" applyFont="1" applyAlignment="1"/>
    <xf numFmtId="0" fontId="24" fillId="4" borderId="4" xfId="0" applyFont="1" applyFill="1" applyBorder="1" applyAlignment="1"/>
    <xf numFmtId="0" fontId="25" fillId="0" borderId="0" xfId="0" applyFont="1"/>
    <xf numFmtId="0" fontId="25" fillId="0" borderId="0" xfId="0" applyFont="1" applyAlignment="1">
      <alignment horizontal="left"/>
    </xf>
    <xf numFmtId="0" fontId="52" fillId="0" borderId="0" xfId="0" applyFont="1"/>
    <xf numFmtId="0" fontId="60" fillId="0" borderId="0" xfId="0" applyFont="1"/>
    <xf numFmtId="0" fontId="64" fillId="0" borderId="0" xfId="0" applyFont="1"/>
    <xf numFmtId="165" fontId="20" fillId="0" borderId="0" xfId="0" applyNumberFormat="1" applyFont="1"/>
    <xf numFmtId="3" fontId="13" fillId="0" borderId="0" xfId="0" applyNumberFormat="1" applyFont="1"/>
    <xf numFmtId="0" fontId="52" fillId="0" borderId="0" xfId="0" applyFont="1" applyAlignment="1">
      <alignment horizontal="left"/>
    </xf>
    <xf numFmtId="0" fontId="44" fillId="5" borderId="2" xfId="0" applyFont="1" applyFill="1" applyBorder="1"/>
    <xf numFmtId="165" fontId="47" fillId="0" borderId="0" xfId="0" applyNumberFormat="1" applyFont="1" applyAlignment="1">
      <alignment horizontal="left"/>
    </xf>
    <xf numFmtId="0" fontId="65" fillId="4" borderId="4" xfId="0" applyFont="1" applyFill="1" applyBorder="1" applyAlignment="1"/>
    <xf numFmtId="0" fontId="66" fillId="0" borderId="0" xfId="0" applyFont="1"/>
    <xf numFmtId="0" fontId="37" fillId="0" borderId="4" xfId="0" applyFont="1" applyBorder="1" applyAlignment="1"/>
    <xf numFmtId="165" fontId="12" fillId="0" borderId="0" xfId="0" applyNumberFormat="1" applyFont="1"/>
    <xf numFmtId="0" fontId="67" fillId="0" borderId="0" xfId="0" applyFont="1"/>
    <xf numFmtId="0" fontId="68" fillId="0" borderId="0" xfId="0" applyFont="1"/>
    <xf numFmtId="0" fontId="13" fillId="2" borderId="2" xfId="0" applyFont="1" applyFill="1" applyBorder="1" applyAlignment="1">
      <alignment horizontal="right" vertical="top"/>
    </xf>
    <xf numFmtId="165" fontId="10" fillId="0" borderId="0" xfId="0" applyNumberFormat="1" applyFont="1" applyAlignment="1">
      <alignment horizontal="right"/>
    </xf>
    <xf numFmtId="165" fontId="13" fillId="0" borderId="0" xfId="0" applyNumberFormat="1" applyFont="1"/>
    <xf numFmtId="44" fontId="16" fillId="0" borderId="0" xfId="0" applyNumberFormat="1" applyFont="1"/>
    <xf numFmtId="44" fontId="66" fillId="0" borderId="0" xfId="0" applyNumberFormat="1" applyFont="1"/>
    <xf numFmtId="166" fontId="66" fillId="0" borderId="0" xfId="0" applyNumberFormat="1" applyFont="1"/>
    <xf numFmtId="3" fontId="11" fillId="0" borderId="0" xfId="0" applyNumberFormat="1" applyFont="1"/>
    <xf numFmtId="0" fontId="69" fillId="0" borderId="0" xfId="0" applyFont="1"/>
    <xf numFmtId="0" fontId="28" fillId="6" borderId="0" xfId="0" applyFont="1" applyFill="1" applyAlignment="1">
      <alignment wrapText="1"/>
    </xf>
    <xf numFmtId="0" fontId="0" fillId="0" borderId="0" xfId="0" applyFont="1" applyAlignment="1"/>
    <xf numFmtId="0" fontId="2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4" fontId="13" fillId="3" borderId="5" xfId="0" applyNumberFormat="1" applyFont="1" applyFill="1" applyBorder="1" applyAlignment="1">
      <alignment horizontal="center"/>
    </xf>
    <xf numFmtId="0" fontId="57" fillId="0" borderId="6" xfId="0" applyFont="1" applyBorder="1"/>
    <xf numFmtId="0" fontId="60" fillId="0" borderId="0" xfId="0" applyFont="1" applyAlignment="1">
      <alignment vertical="center" wrapText="1"/>
    </xf>
    <xf numFmtId="0" fontId="71" fillId="0" borderId="0" xfId="0" applyFont="1"/>
    <xf numFmtId="0" fontId="72" fillId="6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Budget!$D$90</c:f>
              <c:strCache>
                <c:ptCount val="1"/>
                <c:pt idx="0">
                  <c:v>Monthly</c:v>
                </c:pt>
              </c:strCache>
            </c:strRef>
          </c:tx>
          <c:dPt>
            <c:idx val="0"/>
            <c:bubble3D val="0"/>
            <c:spPr>
              <a:solidFill>
                <a:srgbClr val="FFE599"/>
              </a:solidFill>
            </c:spPr>
            <c:extLst>
              <c:ext xmlns:c16="http://schemas.microsoft.com/office/drawing/2014/chart" uri="{C3380CC4-5D6E-409C-BE32-E72D297353CC}">
                <c16:uniqueId val="{00000001-4731-2349-8804-790641860590}"/>
              </c:ext>
            </c:extLst>
          </c:dPt>
          <c:dPt>
            <c:idx val="1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03-4731-2349-8804-790641860590}"/>
              </c:ext>
            </c:extLst>
          </c:dPt>
          <c:dPt>
            <c:idx val="2"/>
            <c:bubble3D val="0"/>
            <c:spPr>
              <a:solidFill>
                <a:srgbClr val="00607F"/>
              </a:solidFill>
            </c:spPr>
            <c:extLst>
              <c:ext xmlns:c16="http://schemas.microsoft.com/office/drawing/2014/chart" uri="{C3380CC4-5D6E-409C-BE32-E72D297353CC}">
                <c16:uniqueId val="{00000005-4731-2349-8804-79064186059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4731-2349-8804-79064186059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Budget!$C$91:$C$94</c:f>
              <c:strCache>
                <c:ptCount val="4"/>
                <c:pt idx="0">
                  <c:v>Spending</c:v>
                </c:pt>
                <c:pt idx="1">
                  <c:v>Saving</c:v>
                </c:pt>
                <c:pt idx="2">
                  <c:v>Debt</c:v>
                </c:pt>
                <c:pt idx="3">
                  <c:v>Unallocated</c:v>
                </c:pt>
              </c:strCache>
            </c:strRef>
          </c:cat>
          <c:val>
            <c:numRef>
              <c:f>Budget!$D$91:$D$94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31-2349-8804-790641860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sz="1400" b="1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0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282575</xdr:colOff>
      <xdr:row>66</xdr:row>
      <xdr:rowOff>69850</xdr:rowOff>
    </xdr:from>
    <xdr:ext cx="5267325" cy="31718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104775</xdr:colOff>
      <xdr:row>8</xdr:row>
      <xdr:rowOff>66675</xdr:rowOff>
    </xdr:from>
    <xdr:ext cx="9601200" cy="438150"/>
    <xdr:grpSp>
      <xdr:nvGrpSpPr>
        <xdr:cNvPr id="3" name="Shape 2" title="Draw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362075" y="3013075"/>
          <a:ext cx="9601200" cy="438150"/>
          <a:chOff x="58450" y="633100"/>
          <a:chExt cx="9584825" cy="418800"/>
        </a:xfrm>
      </xdr:grpSpPr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821775" y="662350"/>
            <a:ext cx="2064900" cy="360300"/>
          </a:xfrm>
          <a:prstGeom prst="roundRect">
            <a:avLst>
              <a:gd name="adj" fmla="val 16667"/>
            </a:avLst>
          </a:prstGeom>
          <a:solidFill>
            <a:srgbClr val="C5DBE2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latin typeface="Roboto"/>
                <a:ea typeface="Roboto"/>
                <a:cs typeface="Roboto"/>
                <a:sym typeface="Roboto"/>
              </a:rPr>
              <a:t>Necessary Expenses</a:t>
            </a:r>
            <a:r>
              <a:rPr lang="en-US" sz="1400"/>
              <a:t> </a:t>
            </a:r>
            <a:endParaRPr sz="1400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731600" y="662350"/>
            <a:ext cx="1831200" cy="360300"/>
          </a:xfrm>
          <a:prstGeom prst="roundRect">
            <a:avLst>
              <a:gd name="adj" fmla="val 16667"/>
            </a:avLst>
          </a:prstGeom>
          <a:solidFill>
            <a:srgbClr val="C5DBE2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latin typeface="Roboto"/>
                <a:ea typeface="Roboto"/>
                <a:cs typeface="Roboto"/>
                <a:sym typeface="Roboto"/>
              </a:rPr>
              <a:t>Personal Spending</a:t>
            </a:r>
            <a:endParaRPr sz="1400">
              <a:latin typeface="Roboto"/>
              <a:ea typeface="Roboto"/>
              <a:cs typeface="Roboto"/>
              <a:sym typeface="Roboto"/>
            </a:endParaRPr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840125" y="762100"/>
            <a:ext cx="317100" cy="160800"/>
          </a:xfrm>
          <a:prstGeom prst="mathEqual">
            <a:avLst>
              <a:gd name="adj1" fmla="val 23520"/>
              <a:gd name="adj2" fmla="val 11760"/>
            </a:avLst>
          </a:pr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7461375" y="633100"/>
            <a:ext cx="2181900" cy="418800"/>
          </a:xfrm>
          <a:prstGeom prst="roundRect">
            <a:avLst>
              <a:gd name="adj" fmla="val 16667"/>
            </a:avLst>
          </a:prstGeom>
          <a:solidFill>
            <a:srgbClr val="FFF2CC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latin typeface="Roboto"/>
                <a:ea typeface="Roboto"/>
                <a:cs typeface="Roboto"/>
                <a:sym typeface="Roboto"/>
              </a:rPr>
              <a:t>Money for Savings/Debt Repayment</a:t>
            </a:r>
            <a:endParaRPr sz="1400">
              <a:latin typeface="Roboto"/>
              <a:ea typeface="Roboto"/>
              <a:cs typeface="Roboto"/>
              <a:sym typeface="Roboto"/>
            </a:endParaRPr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58450" y="662350"/>
            <a:ext cx="1071600" cy="360300"/>
          </a:xfrm>
          <a:prstGeom prst="roundRect">
            <a:avLst>
              <a:gd name="adj" fmla="val 16667"/>
            </a:avLst>
          </a:prstGeom>
          <a:solidFill>
            <a:srgbClr val="C5DBE2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latin typeface="Roboto"/>
                <a:ea typeface="Roboto"/>
                <a:cs typeface="Roboto"/>
                <a:sym typeface="Roboto"/>
              </a:rPr>
              <a:t>Income</a:t>
            </a:r>
            <a:endParaRPr sz="1400">
              <a:latin typeface="Roboto"/>
              <a:ea typeface="Roboto"/>
              <a:cs typeface="Roboto"/>
              <a:sym typeface="Roboto"/>
            </a:endParaRPr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317368" y="785200"/>
            <a:ext cx="317100" cy="137700"/>
          </a:xfrm>
          <a:prstGeom prst="mathMinus">
            <a:avLst>
              <a:gd name="adj1" fmla="val 23520"/>
            </a:avLst>
          </a:pr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137168" y="773650"/>
            <a:ext cx="317100" cy="137700"/>
          </a:xfrm>
          <a:prstGeom prst="mathMinus">
            <a:avLst>
              <a:gd name="adj1" fmla="val 23520"/>
            </a:avLst>
          </a:pr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</xdr:grpSp>
    <xdr:clientData fLocksWithSheet="0"/>
  </xdr:oneCellAnchor>
  <xdr:oneCellAnchor>
    <xdr:from>
      <xdr:col>4</xdr:col>
      <xdr:colOff>38100</xdr:colOff>
      <xdr:row>42</xdr:row>
      <xdr:rowOff>114300</xdr:rowOff>
    </xdr:from>
    <xdr:ext cx="2790825" cy="1971675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86400" y="321450"/>
          <a:ext cx="2776075" cy="1948125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These are your day-to-day expenses. Check your bank statements (or KOHO Spending Insights) to see what you </a:t>
          </a:r>
          <a:r>
            <a:rPr lang="en-US" sz="1100" b="1">
              <a:solidFill>
                <a:srgbClr val="007092"/>
              </a:solidFill>
            </a:rPr>
            <a:t>actually </a:t>
          </a:r>
          <a:r>
            <a:rPr lang="en-US" sz="1100">
              <a:solidFill>
                <a:srgbClr val="007092"/>
              </a:solidFill>
            </a:rPr>
            <a:t>spend on a monthly basis. Or, use our </a:t>
          </a:r>
          <a:r>
            <a:rPr lang="en-US" sz="1100" b="1">
              <a:solidFill>
                <a:srgbClr val="007092"/>
              </a:solidFill>
            </a:rPr>
            <a:t>budget suggestions </a:t>
          </a:r>
          <a:r>
            <a:rPr lang="en-US" sz="1100">
              <a:solidFill>
                <a:srgbClr val="007092"/>
              </a:solidFill>
            </a:rPr>
            <a:t>which change based on your income.</a:t>
          </a:r>
          <a:endParaRPr sz="1400"/>
        </a:p>
      </xdr:txBody>
    </xdr:sp>
    <xdr:clientData fLocksWithSheet="0"/>
  </xdr:oneCellAnchor>
  <xdr:oneCellAnchor>
    <xdr:from>
      <xdr:col>4</xdr:col>
      <xdr:colOff>95250</xdr:colOff>
      <xdr:row>57</xdr:row>
      <xdr:rowOff>238125</xdr:rowOff>
    </xdr:from>
    <xdr:ext cx="2790825" cy="8191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96150" y="477275"/>
          <a:ext cx="2776075" cy="798750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This is extra money! Use it for extra debt payments or to build savings. </a:t>
          </a:r>
          <a:endParaRPr sz="1100"/>
        </a:p>
      </xdr:txBody>
    </xdr:sp>
    <xdr:clientData fLocksWithSheet="0"/>
  </xdr:oneCellAnchor>
  <xdr:oneCellAnchor>
    <xdr:from>
      <xdr:col>4</xdr:col>
      <xdr:colOff>28575</xdr:colOff>
      <xdr:row>32</xdr:row>
      <xdr:rowOff>219075</xdr:rowOff>
    </xdr:from>
    <xdr:ext cx="2628900" cy="695325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90525" y="367525"/>
          <a:ext cx="2610225" cy="680975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Include any</a:t>
          </a:r>
          <a:r>
            <a:rPr lang="en-US" sz="1100" b="1">
              <a:solidFill>
                <a:srgbClr val="007092"/>
              </a:solidFill>
            </a:rPr>
            <a:t> mandatory </a:t>
          </a:r>
          <a:r>
            <a:rPr lang="en-US" sz="1100">
              <a:solidFill>
                <a:srgbClr val="007092"/>
              </a:solidFill>
            </a:rPr>
            <a:t>monthly debt payments.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4</xdr:col>
      <xdr:colOff>95250</xdr:colOff>
      <xdr:row>50</xdr:row>
      <xdr:rowOff>276225</xdr:rowOff>
    </xdr:from>
    <xdr:ext cx="2790825" cy="1514475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05875" y="545475"/>
          <a:ext cx="2776075" cy="1500050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This is your </a:t>
          </a:r>
          <a:r>
            <a:rPr lang="en-US" sz="1100" b="1">
              <a:solidFill>
                <a:srgbClr val="007092"/>
              </a:solidFill>
            </a:rPr>
            <a:t>personal spending budget</a:t>
          </a:r>
          <a:r>
            <a:rPr lang="en-US" sz="1100">
              <a:solidFill>
                <a:srgbClr val="007092"/>
              </a:solidFill>
            </a:rPr>
            <a:t>. Why not preload this amount into a separate account? (Friendly reminder that </a:t>
          </a:r>
          <a:r>
            <a:rPr lang="en-US" sz="1100" b="1">
              <a:solidFill>
                <a:srgbClr val="007092"/>
              </a:solidFill>
            </a:rPr>
            <a:t>KOHO is a free option</a:t>
          </a:r>
          <a:r>
            <a:rPr lang="en-US" sz="1100">
              <a:solidFill>
                <a:srgbClr val="007092"/>
              </a:solidFill>
            </a:rPr>
            <a:t>!)</a:t>
          </a:r>
          <a:endParaRPr sz="1100"/>
        </a:p>
      </xdr:txBody>
    </xdr:sp>
    <xdr:clientData fLocksWithSheet="0"/>
  </xdr:oneCellAnchor>
  <xdr:oneCellAnchor>
    <xdr:from>
      <xdr:col>4</xdr:col>
      <xdr:colOff>66675</xdr:colOff>
      <xdr:row>18</xdr:row>
      <xdr:rowOff>190500</xdr:rowOff>
    </xdr:from>
    <xdr:ext cx="2552700" cy="14668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05875" y="1028900"/>
          <a:ext cx="2532550" cy="1090300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rgbClr val="252525"/>
            </a:solidFill>
            <a:highlight>
              <a:srgbClr val="FFFFFF"/>
            </a:highlight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007092"/>
            </a:solidFill>
            <a:highlight>
              <a:srgbClr val="FFFFFF"/>
            </a:highlight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These are the expenses you can't go a month without paying, like rent, bills, and memberships.</a:t>
          </a:r>
          <a:endParaRPr sz="1100">
            <a:solidFill>
              <a:srgbClr val="007092"/>
            </a:solidFill>
            <a:highlight>
              <a:srgbClr val="FFFFFF"/>
            </a:highlight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7092"/>
            </a:solidFill>
            <a:highlight>
              <a:srgbClr val="FFFFFF"/>
            </a:highlight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66675</xdr:colOff>
      <xdr:row>11</xdr:row>
      <xdr:rowOff>171450</xdr:rowOff>
    </xdr:from>
    <xdr:ext cx="2552700" cy="10477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12375" y="487000"/>
          <a:ext cx="2535800" cy="981050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Enter your </a:t>
          </a:r>
          <a:r>
            <a:rPr lang="en-US" sz="1100" b="1">
              <a:solidFill>
                <a:srgbClr val="007092"/>
              </a:solidFill>
              <a:highlight>
                <a:srgbClr val="FFFFFF"/>
              </a:highlight>
            </a:rPr>
            <a:t>monthly </a:t>
          </a:r>
          <a:r>
            <a:rPr lang="en-US" sz="1100">
              <a:solidFill>
                <a:srgbClr val="007092"/>
              </a:solidFill>
              <a:highlight>
                <a:srgbClr val="FFFFFF"/>
              </a:highlight>
            </a:rPr>
            <a:t>pay. If your paycheques aren't consistent, err on the side of caution!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8</xdr:col>
      <xdr:colOff>1152525</xdr:colOff>
      <xdr:row>30</xdr:row>
      <xdr:rowOff>47625</xdr:rowOff>
    </xdr:from>
    <xdr:ext cx="1962150" cy="2286000"/>
    <xdr:grpSp>
      <xdr:nvGrpSpPr>
        <xdr:cNvPr id="4" name="Shape 2" title="Draw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401425" y="9039225"/>
          <a:ext cx="1962150" cy="2286000"/>
          <a:chOff x="5768325" y="684304"/>
          <a:chExt cx="2267925" cy="2106996"/>
        </a:xfrm>
      </xdr:grpSpPr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-5400007">
            <a:off x="5768325" y="684304"/>
            <a:ext cx="2267925" cy="1946070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6043526" y="784600"/>
            <a:ext cx="1717500" cy="2006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Financial gurus suggest using 50% of your paycheque for necessary expenses, 20% for savings, and </a:t>
            </a:r>
            <a:r>
              <a:rPr lang="en-US" sz="1100" b="1">
                <a:solidFill>
                  <a:srgbClr val="007092"/>
                </a:solidFill>
              </a:rPr>
              <a:t>30% of your paycheque for other spending</a:t>
            </a:r>
            <a:r>
              <a:rPr lang="en-US" sz="1100">
                <a:solidFill>
                  <a:srgbClr val="007092"/>
                </a:solidFill>
              </a:rPr>
              <a:t>, so that’s what we suggest here!</a:t>
            </a:r>
            <a:endParaRPr sz="1400"/>
          </a:p>
        </xdr:txBody>
      </xdr:sp>
    </xdr:grpSp>
    <xdr:clientData fLocksWithSheet="0"/>
  </xdr:oneCellAnchor>
  <xdr:oneCellAnchor>
    <xdr:from>
      <xdr:col>6</xdr:col>
      <xdr:colOff>822808</xdr:colOff>
      <xdr:row>43</xdr:row>
      <xdr:rowOff>188370</xdr:rowOff>
    </xdr:from>
    <xdr:ext cx="1276350" cy="243349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-2700000">
          <a:off x="8430108" y="12647070"/>
          <a:ext cx="1276350" cy="243349"/>
        </a:xfrm>
        <a:prstGeom prst="rightArrow">
          <a:avLst>
            <a:gd name="adj1" fmla="val 50000"/>
            <a:gd name="adj2" fmla="val 5000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1057275</xdr:colOff>
      <xdr:row>55</xdr:row>
      <xdr:rowOff>95250</xdr:rowOff>
    </xdr:from>
    <xdr:ext cx="1285875" cy="219075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078025" y="2737100"/>
          <a:ext cx="1266300" cy="200400"/>
        </a:xfrm>
        <a:prstGeom prst="rightArrow">
          <a:avLst>
            <a:gd name="adj1" fmla="val 50000"/>
            <a:gd name="adj2" fmla="val 5000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28575</xdr:colOff>
      <xdr:row>36</xdr:row>
      <xdr:rowOff>85725</xdr:rowOff>
    </xdr:from>
    <xdr:ext cx="2752725" cy="14668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915625" y="1068025"/>
          <a:ext cx="2737100" cy="1450525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You can leave these blank for now and see how much money you have left after your expenses (in cell D61). Or, if you already have a monthly goal, enter it here!</a:t>
          </a:r>
          <a:endParaRPr sz="1100">
            <a:solidFill>
              <a:srgbClr val="007092"/>
            </a:solidFill>
          </a:endParaRPr>
        </a:p>
      </xdr:txBody>
    </xdr:sp>
    <xdr:clientData fLocksWithSheet="0"/>
  </xdr:oneCellAnchor>
  <xdr:oneCellAnchor>
    <xdr:from>
      <xdr:col>4</xdr:col>
      <xdr:colOff>1371600</xdr:colOff>
      <xdr:row>66</xdr:row>
      <xdr:rowOff>190500</xdr:rowOff>
    </xdr:from>
    <xdr:ext cx="2790825" cy="81915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96150" y="477275"/>
          <a:ext cx="2776075" cy="798750"/>
        </a:xfrm>
        <a:prstGeom prst="flowChartDisplay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92"/>
              </a:solidFill>
            </a:rPr>
            <a:t>A great target is for </a:t>
          </a:r>
          <a:r>
            <a:rPr lang="en-US" sz="1100" b="1">
              <a:solidFill>
                <a:srgbClr val="007092"/>
              </a:solidFill>
            </a:rPr>
            <a:t>20% of your income </a:t>
          </a:r>
          <a:r>
            <a:rPr lang="en-US" sz="1100">
              <a:solidFill>
                <a:srgbClr val="007092"/>
              </a:solidFill>
            </a:rPr>
            <a:t>to go towards tackling your debt or building savings.</a:t>
          </a:r>
          <a:endParaRPr sz="1100"/>
        </a:p>
      </xdr:txBody>
    </xdr:sp>
    <xdr:clientData fLocksWithSheet="0"/>
  </xdr:oneCellAnchor>
  <xdr:oneCellAnchor>
    <xdr:from>
      <xdr:col>1</xdr:col>
      <xdr:colOff>968375</xdr:colOff>
      <xdr:row>4</xdr:row>
      <xdr:rowOff>123825</xdr:rowOff>
    </xdr:from>
    <xdr:ext cx="7915275" cy="142875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209675" y="1393825"/>
          <a:ext cx="7915275" cy="142875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/>
            <a:t>First,</a:t>
          </a:r>
          <a:r>
            <a:rPr lang="en-US" sz="1200"/>
            <a:t> give yourself kudos for opening this scary spreadsheet (we think you’ll find it’s actually not that bad!).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/>
            <a:t>Second,</a:t>
          </a:r>
          <a:r>
            <a:rPr lang="en-US" sz="1200"/>
            <a:t> think about why you’re creating a budget. Are you saving for something special? Trying to understand where your paycheque goes every month? Or perhaps looking to find leftover money to put towards savings or debts? Having a budget can help you achieve all of these!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/>
            <a:t>Next,</a:t>
          </a:r>
          <a:r>
            <a:rPr lang="en-US" sz="1200"/>
            <a:t> move down the sheet and fill out the shaded cells. We'll help you find out how to allocate your paycheque between bills, spending, and saving!</a:t>
          </a:r>
          <a:endParaRPr sz="1200"/>
        </a:p>
      </xdr:txBody>
    </xdr:sp>
    <xdr:clientData fLocksWithSheet="0"/>
  </xdr:oneCellAnchor>
  <xdr:oneCellAnchor>
    <xdr:from>
      <xdr:col>2</xdr:col>
      <xdr:colOff>15875</xdr:colOff>
      <xdr:row>1</xdr:row>
      <xdr:rowOff>76200</xdr:rowOff>
    </xdr:from>
    <xdr:ext cx="1704975" cy="314325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3175" y="228600"/>
          <a:ext cx="1704975" cy="314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9</xdr:row>
      <xdr:rowOff>95250</xdr:rowOff>
    </xdr:from>
    <xdr:ext cx="2495550" cy="23431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1483975" y="2482850"/>
          <a:ext cx="2495550" cy="2343150"/>
          <a:chOff x="925350" y="494250"/>
          <a:chExt cx="2474125" cy="2328825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925350" y="1724100"/>
            <a:ext cx="2474125" cy="1098975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256625" y="1799475"/>
            <a:ext cx="1996800" cy="10236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Track your spending for a few months after you set your budget to get the hang of it. Free free to track weekly instead of monthly.</a:t>
            </a:r>
            <a:endParaRPr sz="1200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25350" y="494250"/>
            <a:ext cx="2474125" cy="781775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1324750" y="548250"/>
            <a:ext cx="1996800" cy="6420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Take the average of your past few months spending to set your budget.</a:t>
            </a:r>
            <a:endParaRPr sz="1400"/>
          </a:p>
        </xdr:txBody>
      </xdr:sp>
    </xdr:grpSp>
    <xdr:clientData fLocksWithSheet="0"/>
  </xdr:oneCellAnchor>
  <xdr:oneCellAnchor>
    <xdr:from>
      <xdr:col>1</xdr:col>
      <xdr:colOff>285750</xdr:colOff>
      <xdr:row>1</xdr:row>
      <xdr:rowOff>28575</xdr:rowOff>
    </xdr:from>
    <xdr:ext cx="1704975" cy="3143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35</xdr:row>
      <xdr:rowOff>66675</xdr:rowOff>
    </xdr:from>
    <xdr:ext cx="2247900" cy="98107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492625" y="8004175"/>
          <a:ext cx="2247900" cy="981075"/>
          <a:chOff x="1042250" y="1587725"/>
          <a:chExt cx="2227075" cy="964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042250" y="1587725"/>
            <a:ext cx="2133200" cy="964325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272525" y="1656350"/>
            <a:ext cx="1996800" cy="6420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This is your </a:t>
            </a:r>
            <a:r>
              <a:rPr lang="en-US" sz="1100" b="1">
                <a:solidFill>
                  <a:srgbClr val="007092"/>
                </a:solidFill>
              </a:rPr>
              <a:t>net worth!</a:t>
            </a:r>
            <a:r>
              <a:rPr lang="en-US" sz="1100">
                <a:solidFill>
                  <a:srgbClr val="007092"/>
                </a:solidFill>
              </a:rPr>
              <a:t> This will start going up over time as you pay down debt or build up savings.</a:t>
            </a:r>
            <a:endParaRPr sz="1400"/>
          </a:p>
        </xdr:txBody>
      </xdr:sp>
    </xdr:grpSp>
    <xdr:clientData fLocksWithSheet="0"/>
  </xdr:oneCellAnchor>
  <xdr:oneCellAnchor>
    <xdr:from>
      <xdr:col>10</xdr:col>
      <xdr:colOff>133350</xdr:colOff>
      <xdr:row>10</xdr:row>
      <xdr:rowOff>57150</xdr:rowOff>
    </xdr:from>
    <xdr:ext cx="2400300" cy="971550"/>
    <xdr:grpSp>
      <xdr:nvGrpSpPr>
        <xdr:cNvPr id="5" name="Shape 2" title="Drawi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0331450" y="3003550"/>
          <a:ext cx="2400300" cy="971550"/>
          <a:chOff x="886400" y="1363675"/>
          <a:chExt cx="2376700" cy="954600"/>
        </a:xfrm>
      </xdr:grpSpPr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886400" y="1363675"/>
            <a:ext cx="2376700" cy="954600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14125" y="1418650"/>
            <a:ext cx="1996800" cy="841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Enter your debt from </a:t>
            </a:r>
            <a:r>
              <a:rPr lang="en-US" sz="1100" b="1">
                <a:solidFill>
                  <a:srgbClr val="007092"/>
                </a:solidFill>
              </a:rPr>
              <a:t>highest to lowest </a:t>
            </a:r>
            <a:r>
              <a:rPr lang="en-US" sz="1100">
                <a:solidFill>
                  <a:srgbClr val="007092"/>
                </a:solidFill>
              </a:rPr>
              <a:t>interest rate. This is usually the order you want to pay it down.</a:t>
            </a:r>
            <a:endParaRPr sz="1400"/>
          </a:p>
        </xdr:txBody>
      </xdr:sp>
    </xdr:grpSp>
    <xdr:clientData fLocksWithSheet="0"/>
  </xdr:oneCellAnchor>
  <xdr:oneCellAnchor>
    <xdr:from>
      <xdr:col>4</xdr:col>
      <xdr:colOff>152400</xdr:colOff>
      <xdr:row>25</xdr:row>
      <xdr:rowOff>152400</xdr:rowOff>
    </xdr:from>
    <xdr:ext cx="2286000" cy="1009650"/>
    <xdr:grpSp>
      <xdr:nvGrpSpPr>
        <xdr:cNvPr id="8" name="Shape 2" title="Drawi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4483100" y="6184900"/>
          <a:ext cx="2286000" cy="1009650"/>
          <a:chOff x="915625" y="1188350"/>
          <a:chExt cx="2269475" cy="993550"/>
        </a:xfrm>
      </xdr:grpSpPr>
      <xdr:sp macro="" textlink="">
        <xdr:nvSpPr>
          <xdr:cNvPr id="9" name="Shape 7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915625" y="1188350"/>
            <a:ext cx="2172150" cy="993550"/>
          </a:xfrm>
          <a:prstGeom prst="flowChartDisplay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10" name="Shape 8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1266300" y="1227375"/>
            <a:ext cx="1918800" cy="7986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rgbClr val="007092"/>
                </a:solidFill>
              </a:rPr>
              <a:t>Enter your savings, chequing, and investment account balances, plus any real estate you own.</a:t>
            </a:r>
            <a:endParaRPr sz="1400"/>
          </a:p>
        </xdr:txBody>
      </xdr:sp>
    </xdr:grpSp>
    <xdr:clientData fLocksWithSheet="0"/>
  </xdr:oneCellAnchor>
  <xdr:oneCellAnchor>
    <xdr:from>
      <xdr:col>1</xdr:col>
      <xdr:colOff>276225</xdr:colOff>
      <xdr:row>1</xdr:row>
      <xdr:rowOff>28575</xdr:rowOff>
    </xdr:from>
    <xdr:ext cx="1704975" cy="314325"/>
    <xdr:pic>
      <xdr:nvPicPr>
        <xdr:cNvPr id="11" name="image1.png" title="Imag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1</xdr:row>
      <xdr:rowOff>38100</xdr:rowOff>
    </xdr:from>
    <xdr:ext cx="1704975" cy="3143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</xdr:row>
      <xdr:rowOff>47625</xdr:rowOff>
    </xdr:from>
    <xdr:ext cx="1590675" cy="2857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5BAA1"/>
  </sheetPr>
  <dimension ref="A1:AC970"/>
  <sheetViews>
    <sheetView showGridLines="0" tabSelected="1" topLeftCell="A37" workbookViewId="0">
      <selection activeCell="K11" sqref="K11"/>
    </sheetView>
  </sheetViews>
  <sheetFormatPr baseColWidth="10" defaultColWidth="14.5" defaultRowHeight="15" customHeight="1"/>
  <cols>
    <col min="1" max="1" width="3.1640625" customWidth="1"/>
    <col min="2" max="2" width="13.33203125" customWidth="1"/>
    <col min="3" max="3" width="38.83203125" customWidth="1"/>
    <col min="4" max="4" width="17.1640625" customWidth="1"/>
    <col min="5" max="5" width="21.83203125" customWidth="1"/>
    <col min="6" max="6" width="5.5" customWidth="1"/>
    <col min="7" max="9" width="17.33203125" customWidth="1"/>
    <col min="10" max="10" width="16.6640625" customWidth="1"/>
    <col min="11" max="11" width="17.1640625" customWidth="1"/>
    <col min="12" max="12" width="16" customWidth="1"/>
    <col min="13" max="13" width="26.83203125" customWidth="1"/>
    <col min="14" max="14" width="19.6640625" customWidth="1"/>
    <col min="15" max="15" width="10.6640625" customWidth="1"/>
    <col min="16" max="16" width="3" customWidth="1"/>
    <col min="17" max="25" width="10.6640625" customWidth="1"/>
  </cols>
  <sheetData>
    <row r="1" spans="1:27" ht="12.75" customHeight="1">
      <c r="A1" s="1"/>
      <c r="B1" s="1"/>
      <c r="C1" s="1"/>
      <c r="D1" s="3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42" customHeight="1">
      <c r="A2" s="1"/>
      <c r="B2" s="1"/>
      <c r="C2" s="2"/>
      <c r="D2" s="41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2.75" customHeight="1">
      <c r="A3" s="1"/>
      <c r="B3" s="8"/>
      <c r="C3" s="30"/>
      <c r="D3" s="39"/>
      <c r="E3" s="43"/>
      <c r="F3" s="43"/>
      <c r="G3" s="43"/>
      <c r="H3" s="43"/>
      <c r="I3" s="43"/>
      <c r="J3" s="43"/>
      <c r="K3" s="43"/>
      <c r="L3" s="43"/>
      <c r="M3" s="45"/>
      <c r="P3" s="1"/>
    </row>
    <row r="4" spans="1:27" ht="34">
      <c r="A4" s="1"/>
      <c r="B4" s="8"/>
      <c r="C4" s="10" t="s">
        <v>0</v>
      </c>
      <c r="D4" s="11"/>
      <c r="E4" s="47"/>
      <c r="F4" s="49"/>
      <c r="G4" s="49"/>
      <c r="H4" s="49"/>
      <c r="I4" s="49"/>
      <c r="J4" s="47"/>
      <c r="K4" s="47"/>
      <c r="L4" s="47"/>
      <c r="M4" s="47"/>
      <c r="N4" s="13"/>
      <c r="O4" s="3"/>
      <c r="V4" s="1"/>
    </row>
    <row r="5" spans="1:27" ht="33" customHeight="1">
      <c r="A5" s="15"/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6"/>
      <c r="P5" s="15"/>
      <c r="Q5" s="16"/>
      <c r="R5" s="15"/>
      <c r="S5" s="15"/>
      <c r="T5" s="15"/>
      <c r="U5" s="15"/>
      <c r="V5" s="15"/>
      <c r="W5" s="15"/>
      <c r="X5" s="1"/>
      <c r="Y5" s="15"/>
      <c r="Z5" s="15"/>
      <c r="AA5" s="15"/>
    </row>
    <row r="6" spans="1:27" ht="33" customHeight="1">
      <c r="A6" s="15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6"/>
      <c r="P6" s="15"/>
      <c r="Q6" s="16"/>
      <c r="R6" s="15"/>
      <c r="S6" s="15"/>
      <c r="T6" s="15"/>
      <c r="U6" s="15"/>
      <c r="V6" s="15"/>
      <c r="W6" s="15"/>
      <c r="X6" s="1"/>
      <c r="Y6" s="15"/>
      <c r="Z6" s="15"/>
      <c r="AA6" s="15"/>
    </row>
    <row r="7" spans="1:27" ht="33" customHeight="1">
      <c r="A7" s="15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16"/>
      <c r="P7" s="15"/>
      <c r="Q7" s="16"/>
      <c r="R7" s="15"/>
      <c r="S7" s="15"/>
      <c r="T7" s="15"/>
      <c r="U7" s="15"/>
      <c r="V7" s="15"/>
      <c r="W7" s="15"/>
      <c r="X7" s="1"/>
      <c r="Y7" s="15"/>
      <c r="Z7" s="15"/>
      <c r="AA7" s="15"/>
    </row>
    <row r="8" spans="1:27" ht="33" customHeight="1">
      <c r="A8" s="15"/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16"/>
      <c r="P8" s="15"/>
      <c r="Q8" s="16"/>
      <c r="R8" s="15"/>
      <c r="S8" s="15"/>
      <c r="T8" s="15"/>
      <c r="U8" s="15"/>
      <c r="V8" s="15"/>
      <c r="W8" s="15"/>
      <c r="X8" s="1"/>
      <c r="Y8" s="15"/>
      <c r="Z8" s="15"/>
      <c r="AA8" s="15"/>
    </row>
    <row r="9" spans="1:27" ht="33" customHeight="1">
      <c r="A9" s="15"/>
      <c r="B9" s="51"/>
      <c r="C9" s="220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16"/>
      <c r="P9" s="15"/>
      <c r="Q9" s="16"/>
      <c r="R9" s="15"/>
      <c r="S9" s="15"/>
      <c r="T9" s="15"/>
      <c r="U9" s="15"/>
      <c r="V9" s="15"/>
      <c r="W9" s="15"/>
      <c r="X9" s="1"/>
      <c r="Y9" s="15"/>
      <c r="Z9" s="15"/>
      <c r="AA9" s="15"/>
    </row>
    <row r="10" spans="1:27" ht="17.25" customHeight="1">
      <c r="A10" s="15"/>
      <c r="B10" s="15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16"/>
      <c r="P10" s="15"/>
      <c r="Q10" s="16"/>
      <c r="R10" s="15"/>
      <c r="S10" s="15"/>
      <c r="T10" s="15"/>
      <c r="U10" s="15"/>
      <c r="V10" s="15"/>
      <c r="W10" s="15"/>
      <c r="X10" s="1"/>
      <c r="Y10" s="15"/>
      <c r="Z10" s="15"/>
      <c r="AA10" s="15"/>
    </row>
    <row r="11" spans="1:27" ht="33">
      <c r="A11" s="15"/>
      <c r="B11" s="91"/>
      <c r="C11" s="30"/>
      <c r="D11" s="90"/>
      <c r="E11" s="92"/>
      <c r="F11" s="92"/>
      <c r="G11" s="92"/>
      <c r="H11" s="92"/>
      <c r="I11" s="92"/>
      <c r="J11" s="94"/>
      <c r="K11" s="92"/>
      <c r="L11" s="92"/>
      <c r="M11" s="92"/>
      <c r="N11" s="71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7" ht="33">
      <c r="A12" s="15"/>
      <c r="B12" s="91">
        <v>1</v>
      </c>
      <c r="C12" s="95" t="s">
        <v>33</v>
      </c>
      <c r="D12" s="90"/>
      <c r="E12" s="92"/>
      <c r="F12" s="92"/>
      <c r="G12" s="92"/>
      <c r="H12" s="92"/>
      <c r="I12" s="92"/>
      <c r="J12" s="92"/>
      <c r="K12" s="92"/>
      <c r="L12" s="92"/>
      <c r="M12" s="92"/>
      <c r="N12" s="71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7" ht="12.75" customHeight="1">
      <c r="A13" s="15"/>
      <c r="B13" s="72"/>
      <c r="C13" s="55"/>
      <c r="D13" s="97"/>
      <c r="E13" s="92"/>
      <c r="F13" s="92"/>
      <c r="G13" s="92"/>
      <c r="H13" s="92"/>
      <c r="I13" s="92"/>
      <c r="J13" s="92"/>
      <c r="K13" s="92"/>
      <c r="L13" s="92"/>
      <c r="M13" s="92"/>
      <c r="N13" s="7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7" ht="15.75" customHeight="1">
      <c r="A14" s="15"/>
      <c r="B14" s="72"/>
      <c r="C14" s="55"/>
      <c r="D14" s="98" t="s">
        <v>12</v>
      </c>
      <c r="E14" s="15"/>
      <c r="F14" s="15"/>
      <c r="G14" s="100"/>
      <c r="H14" s="15"/>
      <c r="I14" s="15"/>
      <c r="J14" s="15"/>
      <c r="K14" s="100"/>
      <c r="L14" s="15"/>
      <c r="M14" s="15"/>
      <c r="N14" s="73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7" ht="15.75" customHeight="1">
      <c r="A15" s="15"/>
      <c r="B15" s="72"/>
      <c r="C15" s="69" t="s">
        <v>38</v>
      </c>
      <c r="D15" s="102">
        <v>0</v>
      </c>
      <c r="E15" s="15"/>
      <c r="F15" s="15"/>
      <c r="G15" s="103"/>
      <c r="H15" s="15"/>
      <c r="I15" s="15"/>
      <c r="J15" s="15"/>
      <c r="K15" s="103"/>
      <c r="L15" s="15"/>
      <c r="M15" s="77"/>
      <c r="N15" s="78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7" ht="12.75" customHeight="1">
      <c r="A16" s="15"/>
      <c r="B16" s="72"/>
      <c r="C16" s="79"/>
      <c r="D16" s="97"/>
      <c r="E16" s="15"/>
      <c r="F16" s="15"/>
      <c r="G16" s="15"/>
      <c r="H16" s="15"/>
      <c r="I16" s="15"/>
      <c r="J16" s="15"/>
      <c r="K16" s="15"/>
      <c r="L16" s="15"/>
      <c r="M16" s="77"/>
      <c r="N16" s="77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3">
      <c r="A17" s="1"/>
      <c r="B17" s="105">
        <v>2</v>
      </c>
      <c r="C17" s="95" t="s">
        <v>42</v>
      </c>
      <c r="D17" s="39"/>
      <c r="E17" s="106"/>
      <c r="F17" s="107"/>
      <c r="G17" s="107"/>
      <c r="H17" s="107"/>
      <c r="I17" s="107"/>
      <c r="J17" s="107"/>
      <c r="K17" s="107"/>
      <c r="L17" s="107"/>
      <c r="P17" s="1"/>
    </row>
    <row r="18" spans="1:25" ht="21" customHeight="1">
      <c r="A18" s="15"/>
      <c r="B18" s="15"/>
      <c r="C18" s="16"/>
      <c r="D18" s="109"/>
      <c r="E18" s="110"/>
      <c r="F18" s="107"/>
      <c r="G18" s="107"/>
      <c r="H18" s="107"/>
      <c r="I18" s="107"/>
      <c r="J18" s="107"/>
      <c r="K18" s="107"/>
      <c r="L18" s="107"/>
      <c r="M18" s="15"/>
      <c r="N18" s="15"/>
      <c r="O18" s="15"/>
      <c r="P18" s="15"/>
      <c r="Q18" s="15"/>
      <c r="R18" s="1"/>
      <c r="S18" s="15"/>
      <c r="T18" s="15"/>
      <c r="U18" s="15"/>
      <c r="V18" s="15"/>
      <c r="W18" s="15"/>
      <c r="X18" s="15"/>
      <c r="Y18" s="15"/>
    </row>
    <row r="19" spans="1:25" ht="21.75" customHeight="1">
      <c r="A19" s="15"/>
      <c r="B19" s="15"/>
      <c r="C19" s="16"/>
      <c r="D19" s="98" t="s">
        <v>12</v>
      </c>
      <c r="E19" s="113"/>
      <c r="F19" s="107"/>
      <c r="G19" s="107"/>
      <c r="H19" s="107"/>
      <c r="I19" s="107"/>
      <c r="J19" s="107"/>
      <c r="K19" s="107"/>
      <c r="L19" s="107"/>
      <c r="M19" s="15"/>
      <c r="N19" s="15"/>
      <c r="O19" s="15"/>
      <c r="P19" s="15"/>
      <c r="Q19" s="15"/>
      <c r="R19" s="1"/>
      <c r="S19" s="15"/>
      <c r="T19" s="15"/>
      <c r="U19" s="15"/>
      <c r="V19" s="15"/>
      <c r="W19" s="15"/>
      <c r="X19" s="15"/>
      <c r="Y19" s="15"/>
    </row>
    <row r="20" spans="1:25" ht="21.75" customHeight="1">
      <c r="A20" s="15"/>
      <c r="B20" s="15"/>
      <c r="C20" s="55" t="s">
        <v>44</v>
      </c>
      <c r="D20" s="115"/>
      <c r="E20" s="117"/>
      <c r="F20" s="119"/>
      <c r="G20" s="52"/>
      <c r="H20" s="52"/>
      <c r="I20" s="220"/>
      <c r="J20" s="221"/>
      <c r="K20" s="221"/>
      <c r="L20" s="221"/>
      <c r="M20" s="221"/>
      <c r="N20" s="221"/>
      <c r="O20" s="221"/>
      <c r="P20" s="221"/>
      <c r="Q20" s="221"/>
      <c r="R20" s="26"/>
      <c r="S20" s="15"/>
      <c r="T20" s="15"/>
      <c r="U20" s="15"/>
      <c r="V20" s="15"/>
      <c r="W20" s="15"/>
      <c r="X20" s="15"/>
      <c r="Y20" s="15"/>
    </row>
    <row r="21" spans="1:25" ht="21.75" customHeight="1">
      <c r="A21" s="15"/>
      <c r="B21" s="15"/>
      <c r="C21" s="69" t="s">
        <v>45</v>
      </c>
      <c r="D21" s="115">
        <v>0</v>
      </c>
      <c r="E21" s="16"/>
      <c r="F21" s="122"/>
      <c r="G21" s="122"/>
      <c r="H21" s="122"/>
      <c r="I21" s="122"/>
      <c r="J21" s="122"/>
      <c r="K21" s="107"/>
      <c r="L21" s="107"/>
      <c r="M21" s="15"/>
      <c r="N21" s="15"/>
      <c r="O21" s="15"/>
      <c r="P21" s="15"/>
      <c r="Q21" s="15"/>
      <c r="R21" s="26"/>
      <c r="S21" s="15"/>
      <c r="T21" s="15"/>
      <c r="U21" s="15"/>
      <c r="V21" s="15"/>
      <c r="W21" s="15"/>
      <c r="X21" s="15"/>
      <c r="Y21" s="15"/>
    </row>
    <row r="22" spans="1:25" ht="21.75" customHeight="1">
      <c r="A22" s="15"/>
      <c r="B22" s="15"/>
      <c r="C22" s="69" t="s">
        <v>46</v>
      </c>
      <c r="D22" s="102">
        <v>0</v>
      </c>
      <c r="E22" s="16"/>
      <c r="F22" s="1"/>
      <c r="G22" s="1"/>
      <c r="H22" s="1"/>
      <c r="I22" s="1"/>
      <c r="J22" s="15"/>
      <c r="K22" s="16"/>
      <c r="L22" s="16"/>
      <c r="M22" s="15"/>
      <c r="N22" s="15"/>
      <c r="O22" s="15"/>
      <c r="P22" s="15"/>
      <c r="Q22" s="15"/>
      <c r="R22" s="1"/>
      <c r="S22" s="15"/>
      <c r="T22" s="15"/>
      <c r="U22" s="15"/>
      <c r="V22" s="15"/>
      <c r="W22" s="15"/>
      <c r="X22" s="15"/>
      <c r="Y22" s="15"/>
    </row>
    <row r="23" spans="1:25" ht="21.75" customHeight="1">
      <c r="A23" s="15"/>
      <c r="B23" s="15"/>
      <c r="C23" s="69" t="s">
        <v>47</v>
      </c>
      <c r="D23" s="115">
        <v>0</v>
      </c>
      <c r="E23" s="16"/>
      <c r="F23" s="1"/>
      <c r="G23" s="1"/>
      <c r="H23" s="1"/>
      <c r="I23" s="1"/>
      <c r="J23" s="1"/>
      <c r="K23" s="16"/>
      <c r="L23" s="16"/>
      <c r="M23" s="15"/>
      <c r="N23" s="15"/>
      <c r="O23" s="15"/>
      <c r="P23" s="15"/>
      <c r="Q23" s="15"/>
      <c r="R23" s="1"/>
      <c r="S23" s="15"/>
      <c r="T23" s="15"/>
      <c r="U23" s="15"/>
      <c r="V23" s="15"/>
      <c r="W23" s="15"/>
      <c r="X23" s="15"/>
      <c r="Y23" s="15"/>
    </row>
    <row r="24" spans="1:25" ht="21.75" customHeight="1">
      <c r="A24" s="15"/>
      <c r="B24" s="15"/>
      <c r="C24" s="69" t="s">
        <v>48</v>
      </c>
      <c r="D24" s="115">
        <v>0</v>
      </c>
      <c r="E24" s="16"/>
      <c r="F24" s="1"/>
      <c r="G24" s="1"/>
      <c r="H24" s="1"/>
      <c r="I24" s="1"/>
      <c r="J24" s="1"/>
      <c r="K24" s="16"/>
      <c r="L24" s="16"/>
      <c r="M24" s="15"/>
      <c r="N24" s="15"/>
      <c r="O24" s="15"/>
      <c r="P24" s="15"/>
      <c r="Q24" s="15"/>
      <c r="R24" s="1"/>
      <c r="S24" s="15"/>
      <c r="T24" s="15"/>
      <c r="U24" s="15"/>
      <c r="V24" s="15"/>
      <c r="W24" s="15"/>
      <c r="X24" s="15"/>
      <c r="Y24" s="15"/>
    </row>
    <row r="25" spans="1:25" ht="21.75" customHeight="1">
      <c r="A25" s="15"/>
      <c r="B25" s="15"/>
      <c r="C25" s="69" t="s">
        <v>50</v>
      </c>
      <c r="D25" s="115">
        <v>0</v>
      </c>
      <c r="E25" s="16"/>
      <c r="F25" s="1"/>
      <c r="G25" s="1"/>
      <c r="H25" s="1"/>
      <c r="I25" s="1"/>
      <c r="J25" s="16"/>
      <c r="K25" s="16"/>
      <c r="L25" s="16"/>
      <c r="M25" s="15"/>
      <c r="N25" s="15"/>
      <c r="O25" s="15"/>
      <c r="P25" s="15"/>
      <c r="Q25" s="15"/>
      <c r="R25" s="1"/>
      <c r="S25" s="15"/>
      <c r="T25" s="15"/>
      <c r="U25" s="15"/>
      <c r="V25" s="15"/>
      <c r="W25" s="15"/>
      <c r="X25" s="15"/>
      <c r="Y25" s="15"/>
    </row>
    <row r="26" spans="1:25" ht="21.75" customHeight="1">
      <c r="A26" s="15"/>
      <c r="B26" s="15"/>
      <c r="C26" s="69" t="s">
        <v>50</v>
      </c>
      <c r="D26" s="115">
        <v>0</v>
      </c>
      <c r="E26" s="16"/>
      <c r="F26" s="1"/>
      <c r="G26" s="1"/>
      <c r="H26" s="1"/>
      <c r="I26" s="1"/>
      <c r="J26" s="16"/>
      <c r="K26" s="16"/>
      <c r="L26" s="16"/>
      <c r="M26" s="15"/>
      <c r="N26" s="15"/>
      <c r="O26" s="15"/>
      <c r="P26" s="15"/>
      <c r="Q26" s="15"/>
      <c r="R26" s="1"/>
      <c r="S26" s="15"/>
      <c r="T26" s="15"/>
      <c r="U26" s="15"/>
      <c r="V26" s="15"/>
      <c r="W26" s="15"/>
      <c r="X26" s="15"/>
      <c r="Y26" s="15"/>
    </row>
    <row r="27" spans="1:25" ht="21.75" customHeight="1">
      <c r="A27" s="15"/>
      <c r="B27" s="15"/>
      <c r="C27" s="69"/>
      <c r="D27" s="115"/>
      <c r="E27" s="16"/>
      <c r="F27" s="1"/>
      <c r="G27" s="1"/>
      <c r="H27" s="1"/>
      <c r="I27" s="1"/>
      <c r="J27" s="16"/>
      <c r="K27" s="16"/>
      <c r="L27" s="16"/>
      <c r="M27" s="15"/>
      <c r="N27" s="15"/>
      <c r="O27" s="15"/>
      <c r="P27" s="15"/>
      <c r="Q27" s="15"/>
      <c r="R27" s="1"/>
      <c r="S27" s="15"/>
      <c r="T27" s="15"/>
      <c r="U27" s="15"/>
      <c r="V27" s="15"/>
      <c r="W27" s="15"/>
      <c r="X27" s="15"/>
      <c r="Y27" s="15"/>
    </row>
    <row r="28" spans="1:25" ht="21.75" customHeight="1">
      <c r="A28" s="15"/>
      <c r="B28" s="15"/>
      <c r="C28" s="55" t="s">
        <v>53</v>
      </c>
      <c r="D28" s="115"/>
      <c r="E28" s="16"/>
      <c r="F28" s="122"/>
      <c r="G28" s="122"/>
      <c r="H28" s="122"/>
      <c r="I28" s="122"/>
      <c r="J28" s="122"/>
      <c r="K28" s="107"/>
      <c r="L28" s="107"/>
      <c r="M28" s="15"/>
      <c r="N28" s="15"/>
      <c r="O28" s="15"/>
      <c r="P28" s="15"/>
      <c r="Q28" s="15"/>
      <c r="R28" s="1"/>
      <c r="S28" s="15"/>
      <c r="T28" s="15"/>
      <c r="U28" s="15"/>
      <c r="V28" s="15"/>
      <c r="W28" s="15"/>
      <c r="X28" s="15"/>
      <c r="Y28" s="15"/>
    </row>
    <row r="29" spans="1:25" ht="21.75" customHeight="1">
      <c r="A29" s="15"/>
      <c r="B29" s="15"/>
      <c r="C29" s="69" t="s">
        <v>54</v>
      </c>
      <c r="D29" s="115">
        <v>0</v>
      </c>
      <c r="E29" s="125"/>
      <c r="F29" s="1"/>
      <c r="G29" s="1"/>
      <c r="H29" s="1"/>
      <c r="I29" s="1"/>
      <c r="J29" s="16"/>
      <c r="K29" s="1"/>
      <c r="L29" s="16"/>
      <c r="M29" s="15"/>
      <c r="N29" s="15"/>
      <c r="O29" s="15"/>
      <c r="P29" s="15"/>
      <c r="Q29" s="15"/>
      <c r="R29" s="1"/>
      <c r="S29" s="15"/>
      <c r="T29" s="15"/>
      <c r="U29" s="15"/>
      <c r="V29" s="15"/>
      <c r="W29" s="15"/>
      <c r="X29" s="15"/>
      <c r="Y29" s="15"/>
    </row>
    <row r="30" spans="1:25" ht="21.75" customHeight="1">
      <c r="A30" s="15"/>
      <c r="B30" s="15"/>
      <c r="C30" s="69" t="s">
        <v>58</v>
      </c>
      <c r="D30" s="115">
        <v>0</v>
      </c>
      <c r="E30" s="15"/>
      <c r="F30" s="1"/>
      <c r="G30" s="1"/>
      <c r="H30" s="1"/>
      <c r="I30" s="1"/>
      <c r="J30" s="16"/>
      <c r="K30" s="16"/>
      <c r="L30" s="16"/>
      <c r="M30" s="15"/>
      <c r="N30" s="15"/>
      <c r="O30" s="15"/>
      <c r="P30" s="15"/>
      <c r="Q30" s="15"/>
      <c r="R30" s="1"/>
      <c r="S30" s="15"/>
      <c r="T30" s="15"/>
      <c r="U30" s="15"/>
      <c r="V30" s="15"/>
      <c r="W30" s="15"/>
      <c r="X30" s="15"/>
      <c r="Y30" s="15"/>
    </row>
    <row r="31" spans="1:25" ht="21.75" customHeight="1">
      <c r="A31" s="15"/>
      <c r="B31" s="15"/>
      <c r="C31" s="127" t="s">
        <v>60</v>
      </c>
      <c r="D31" s="115">
        <v>0</v>
      </c>
      <c r="E31" s="16"/>
      <c r="F31" s="128"/>
      <c r="G31" s="128"/>
      <c r="H31" s="128"/>
      <c r="I31" s="222"/>
      <c r="J31" s="221"/>
      <c r="K31" s="128"/>
      <c r="L31" s="128"/>
      <c r="M31" s="15"/>
      <c r="N31" s="15"/>
      <c r="O31" s="15"/>
      <c r="P31" s="15"/>
      <c r="Q31" s="15"/>
      <c r="R31" s="1"/>
      <c r="S31" s="15"/>
      <c r="T31" s="15"/>
      <c r="U31" s="15"/>
      <c r="V31" s="15"/>
      <c r="W31" s="15"/>
      <c r="X31" s="15"/>
      <c r="Y31" s="15"/>
    </row>
    <row r="32" spans="1:25" ht="21.75" customHeight="1">
      <c r="A32" s="15"/>
      <c r="B32" s="15"/>
      <c r="C32" s="69" t="s">
        <v>64</v>
      </c>
      <c r="D32" s="115">
        <v>0</v>
      </c>
      <c r="E32" s="16"/>
      <c r="F32" s="128"/>
      <c r="G32" s="128"/>
      <c r="H32" s="128"/>
      <c r="I32" s="222"/>
      <c r="J32" s="221"/>
      <c r="K32" s="128"/>
      <c r="L32" s="128"/>
      <c r="M32" s="15"/>
      <c r="N32" s="131"/>
      <c r="O32" s="15"/>
      <c r="P32" s="15"/>
      <c r="Q32" s="15"/>
      <c r="R32" s="1"/>
      <c r="S32" s="15"/>
      <c r="T32" s="15"/>
      <c r="U32" s="15"/>
      <c r="V32" s="15"/>
      <c r="W32" s="15"/>
      <c r="X32" s="15"/>
      <c r="Y32" s="15"/>
    </row>
    <row r="33" spans="1:27" ht="21.75" customHeight="1">
      <c r="A33" s="15"/>
      <c r="B33" s="15"/>
      <c r="C33" s="69"/>
      <c r="D33" s="115"/>
      <c r="E33" s="133"/>
      <c r="F33" s="1"/>
      <c r="G33" s="1"/>
      <c r="H33" s="1"/>
      <c r="I33" s="1"/>
      <c r="J33" s="1"/>
      <c r="K33" s="1"/>
      <c r="L33" s="1"/>
      <c r="M33" s="1"/>
      <c r="N33" s="15"/>
      <c r="O33" s="15"/>
      <c r="P33" s="15"/>
      <c r="Q33" s="15"/>
      <c r="R33" s="1"/>
      <c r="S33" s="15"/>
      <c r="T33" s="15"/>
      <c r="U33" s="15"/>
      <c r="V33" s="15"/>
      <c r="W33" s="15"/>
      <c r="X33" s="15"/>
      <c r="Y33" s="15"/>
    </row>
    <row r="34" spans="1:27" ht="21.75" customHeight="1">
      <c r="A34" s="15"/>
      <c r="B34" s="15"/>
      <c r="C34" s="136" t="s">
        <v>66</v>
      </c>
      <c r="D34" s="115"/>
      <c r="E34" s="16"/>
      <c r="F34" s="122"/>
      <c r="G34" s="122"/>
      <c r="H34" s="122"/>
      <c r="I34" s="122"/>
      <c r="J34" s="122"/>
      <c r="K34" s="107"/>
      <c r="L34" s="107"/>
      <c r="M34" s="15"/>
      <c r="N34" s="15"/>
      <c r="O34" s="15"/>
      <c r="P34" s="15"/>
      <c r="Q34" s="15"/>
      <c r="R34" s="1"/>
      <c r="S34" s="15"/>
      <c r="T34" s="15"/>
      <c r="U34" s="15"/>
      <c r="V34" s="15"/>
      <c r="W34" s="15"/>
      <c r="X34" s="15"/>
      <c r="Y34" s="15"/>
    </row>
    <row r="35" spans="1:27" ht="21.75" customHeight="1">
      <c r="A35" s="15"/>
      <c r="B35" s="15"/>
      <c r="C35" s="138" t="s">
        <v>36</v>
      </c>
      <c r="D35" s="115">
        <v>0</v>
      </c>
      <c r="E35" s="16"/>
      <c r="F35" s="1"/>
      <c r="G35" s="1"/>
      <c r="H35" s="1"/>
      <c r="I35" s="1"/>
      <c r="J35" s="16"/>
      <c r="K35" s="1"/>
      <c r="L35" s="16"/>
      <c r="M35" s="15"/>
      <c r="N35" s="15"/>
      <c r="O35" s="15"/>
      <c r="P35" s="15"/>
      <c r="Q35" s="15"/>
      <c r="R35" s="1"/>
      <c r="S35" s="15"/>
      <c r="T35" s="15"/>
      <c r="U35" s="15"/>
      <c r="V35" s="15"/>
      <c r="W35" s="15"/>
      <c r="X35" s="15"/>
      <c r="Y35" s="15"/>
    </row>
    <row r="36" spans="1:27" ht="21.75" customHeight="1">
      <c r="A36" s="15"/>
      <c r="B36" s="15"/>
      <c r="C36" s="138" t="s">
        <v>71</v>
      </c>
      <c r="D36" s="115">
        <v>0</v>
      </c>
      <c r="E36" s="15"/>
      <c r="F36" s="1"/>
      <c r="G36" s="1"/>
      <c r="H36" s="1"/>
      <c r="I36" s="1"/>
      <c r="J36" s="16"/>
      <c r="K36" s="16"/>
      <c r="L36" s="16"/>
      <c r="M36" s="15"/>
      <c r="N36" s="15"/>
      <c r="O36" s="15"/>
      <c r="P36" s="15"/>
      <c r="Q36" s="15"/>
      <c r="R36" s="1"/>
      <c r="S36" s="15"/>
      <c r="T36" s="15"/>
      <c r="U36" s="15"/>
      <c r="V36" s="15"/>
      <c r="W36" s="15"/>
      <c r="X36" s="15"/>
      <c r="Y36" s="15"/>
    </row>
    <row r="37" spans="1:27" ht="21.75" customHeight="1">
      <c r="A37" s="15"/>
      <c r="B37" s="15"/>
      <c r="C37" s="138" t="s">
        <v>72</v>
      </c>
      <c r="D37" s="115">
        <v>0</v>
      </c>
      <c r="E37" s="15"/>
      <c r="F37" s="1"/>
      <c r="G37" s="1"/>
      <c r="H37" s="1"/>
      <c r="I37" s="1"/>
      <c r="J37" s="16"/>
      <c r="K37" s="16"/>
      <c r="L37" s="16"/>
      <c r="M37" s="15"/>
      <c r="N37" s="15"/>
      <c r="O37" s="15"/>
      <c r="P37" s="15"/>
      <c r="Q37" s="15"/>
      <c r="R37" s="1"/>
      <c r="S37" s="15"/>
      <c r="T37" s="15"/>
      <c r="U37" s="15"/>
      <c r="V37" s="15"/>
      <c r="W37" s="15"/>
      <c r="X37" s="15"/>
      <c r="Y37" s="15"/>
    </row>
    <row r="38" spans="1:27" ht="21.75" customHeight="1">
      <c r="A38" s="15"/>
      <c r="B38" s="15"/>
      <c r="C38" s="136" t="s">
        <v>73</v>
      </c>
      <c r="D38" s="115"/>
      <c r="E38" s="15"/>
      <c r="F38" s="1"/>
      <c r="G38" s="1"/>
      <c r="H38" s="1"/>
      <c r="I38" s="1"/>
      <c r="J38" s="16"/>
      <c r="K38" s="16"/>
      <c r="L38" s="16"/>
      <c r="M38" s="15"/>
      <c r="N38" s="15"/>
      <c r="O38" s="15"/>
      <c r="P38" s="15"/>
      <c r="Q38" s="15"/>
      <c r="R38" s="1"/>
      <c r="S38" s="15"/>
      <c r="T38" s="15"/>
      <c r="U38" s="15"/>
      <c r="V38" s="15"/>
      <c r="W38" s="15"/>
      <c r="X38" s="15"/>
      <c r="Y38" s="15"/>
    </row>
    <row r="39" spans="1:27" ht="21.75" customHeight="1">
      <c r="A39" s="15"/>
      <c r="B39" s="15"/>
      <c r="C39" s="145" t="str">
        <f>HYPERLINK("https://www.koho.ca/learn/building-savings","TFSA or RRSP, or Other Savings")</f>
        <v>TFSA or RRSP, or Other Savings</v>
      </c>
      <c r="D39" s="115">
        <v>0</v>
      </c>
      <c r="E39" s="15"/>
      <c r="F39" s="1"/>
      <c r="G39" s="1"/>
      <c r="H39" s="1"/>
      <c r="I39" s="1"/>
      <c r="J39" s="16"/>
      <c r="K39" s="16"/>
      <c r="L39" s="16"/>
      <c r="M39" s="15"/>
      <c r="N39" s="15"/>
      <c r="O39" s="15"/>
      <c r="P39" s="15"/>
      <c r="Q39" s="15"/>
      <c r="R39" s="1"/>
      <c r="S39" s="15"/>
      <c r="T39" s="15"/>
      <c r="U39" s="15"/>
      <c r="V39" s="15"/>
      <c r="W39" s="15"/>
      <c r="X39" s="15"/>
      <c r="Y39" s="15"/>
    </row>
    <row r="40" spans="1:27" ht="21.75" customHeight="1">
      <c r="A40" s="15"/>
      <c r="B40" s="15"/>
      <c r="C40" s="145" t="str">
        <f>HYPERLINK("https://www.koho.ca/learn/credit-card-debt-and-high-interest-loans","Extra Debt Payments")</f>
        <v>Extra Debt Payments</v>
      </c>
      <c r="D40" s="115">
        <v>0</v>
      </c>
      <c r="E40" s="15"/>
      <c r="F40" s="1"/>
      <c r="G40" s="1"/>
      <c r="H40" s="1"/>
      <c r="I40" s="1"/>
      <c r="J40" s="16"/>
      <c r="K40" s="16"/>
      <c r="L40" s="16"/>
      <c r="M40" s="15"/>
      <c r="N40" s="15"/>
      <c r="O40" s="15"/>
      <c r="P40" s="15"/>
      <c r="Q40" s="15"/>
      <c r="R40" s="1"/>
      <c r="S40" s="15"/>
      <c r="T40" s="15"/>
      <c r="U40" s="15"/>
      <c r="V40" s="15"/>
      <c r="W40" s="15"/>
      <c r="X40" s="15"/>
      <c r="Y40" s="15"/>
    </row>
    <row r="41" spans="1:27" ht="21.75" customHeight="1">
      <c r="A41" s="15"/>
      <c r="B41" s="15"/>
      <c r="C41" s="69"/>
      <c r="D41" s="115"/>
      <c r="E41" s="16"/>
      <c r="F41" s="148"/>
      <c r="G41" s="148"/>
      <c r="H41" s="148"/>
      <c r="I41" s="222" t="s">
        <v>75</v>
      </c>
      <c r="J41" s="221"/>
      <c r="K41" s="221"/>
      <c r="L41" s="221"/>
      <c r="M41" s="15"/>
      <c r="N41" s="15"/>
      <c r="O41" s="15"/>
      <c r="P41" s="15"/>
      <c r="Q41" s="15"/>
      <c r="R41" s="1"/>
      <c r="S41" s="15"/>
      <c r="T41" s="15"/>
      <c r="U41" s="15"/>
      <c r="V41" s="15"/>
      <c r="W41" s="15"/>
      <c r="X41" s="15"/>
      <c r="Y41" s="15"/>
    </row>
    <row r="42" spans="1:27" ht="21.75" customHeight="1">
      <c r="A42" s="16"/>
      <c r="B42" s="16"/>
      <c r="C42" s="136" t="s">
        <v>76</v>
      </c>
      <c r="D42" s="152">
        <f>SUM(D21:D40)</f>
        <v>0</v>
      </c>
      <c r="E42" s="154"/>
      <c r="F42" s="154"/>
      <c r="G42" s="154"/>
      <c r="H42" s="154"/>
      <c r="I42" s="223" t="s">
        <v>77</v>
      </c>
      <c r="J42" s="221"/>
      <c r="K42" s="221"/>
      <c r="L42" s="221"/>
      <c r="M42" s="154"/>
      <c r="N42" s="16"/>
      <c r="O42" s="16"/>
      <c r="P42" s="16"/>
      <c r="Q42" s="16"/>
      <c r="R42" s="26"/>
      <c r="S42" s="16"/>
      <c r="T42" s="16"/>
      <c r="U42" s="16"/>
      <c r="V42" s="16"/>
      <c r="W42" s="16"/>
      <c r="X42" s="16"/>
      <c r="Y42" s="16"/>
      <c r="Z42" s="160"/>
      <c r="AA42" s="160"/>
    </row>
    <row r="43" spans="1:27" ht="21.75" customHeight="1">
      <c r="A43" s="15"/>
      <c r="B43" s="15"/>
      <c r="C43" s="69"/>
      <c r="D43" s="115"/>
      <c r="E43" s="16"/>
      <c r="F43" s="162"/>
      <c r="G43" s="164"/>
      <c r="H43" s="164"/>
      <c r="I43" s="224" t="s">
        <v>82</v>
      </c>
      <c r="J43" s="225"/>
      <c r="K43" s="224" t="s">
        <v>85</v>
      </c>
      <c r="L43" s="225"/>
      <c r="M43" s="15"/>
      <c r="N43" s="15"/>
      <c r="O43" s="15"/>
      <c r="P43" s="15"/>
      <c r="Q43" s="15"/>
      <c r="R43" s="1"/>
      <c r="S43" s="15"/>
      <c r="T43" s="15"/>
      <c r="U43" s="15"/>
      <c r="V43" s="15"/>
      <c r="W43" s="15"/>
      <c r="X43" s="15"/>
      <c r="Y43" s="15"/>
    </row>
    <row r="44" spans="1:27" ht="27.75" customHeight="1">
      <c r="A44" s="15"/>
      <c r="B44" s="168">
        <v>3</v>
      </c>
      <c r="C44" s="95" t="s">
        <v>86</v>
      </c>
      <c r="D44" s="115"/>
      <c r="E44" s="226"/>
      <c r="F44" s="162"/>
      <c r="G44" s="171"/>
      <c r="H44" s="171"/>
      <c r="I44" s="173" t="s">
        <v>87</v>
      </c>
      <c r="J44" s="173" t="s">
        <v>88</v>
      </c>
      <c r="K44" s="173" t="s">
        <v>87</v>
      </c>
      <c r="L44" s="173" t="s">
        <v>88</v>
      </c>
      <c r="M44" s="15"/>
      <c r="N44" s="15"/>
      <c r="O44" s="15"/>
      <c r="P44" s="15"/>
      <c r="Q44" s="15"/>
      <c r="R44" s="1"/>
      <c r="S44" s="15"/>
      <c r="T44" s="15"/>
      <c r="U44" s="15"/>
      <c r="V44" s="15"/>
      <c r="W44" s="15"/>
      <c r="X44" s="15"/>
      <c r="Y44" s="15"/>
    </row>
    <row r="45" spans="1:27" ht="24" customHeight="1">
      <c r="A45" s="15"/>
      <c r="B45" s="15"/>
      <c r="C45" s="69" t="s">
        <v>89</v>
      </c>
      <c r="D45" s="115">
        <v>0</v>
      </c>
      <c r="E45" s="221"/>
      <c r="F45" s="162"/>
      <c r="G45" s="162"/>
      <c r="H45" s="162"/>
      <c r="I45" s="162">
        <f t="shared" ref="I45:J45" si="0">$D$15*K45</f>
        <v>0</v>
      </c>
      <c r="J45" s="162">
        <f t="shared" si="0"/>
        <v>0</v>
      </c>
      <c r="K45" s="177">
        <v>0.05</v>
      </c>
      <c r="L45" s="177">
        <v>0.1</v>
      </c>
      <c r="M45" s="15"/>
      <c r="N45" s="15"/>
      <c r="O45" s="15"/>
      <c r="P45" s="15"/>
      <c r="Q45" s="15"/>
      <c r="R45" s="1"/>
      <c r="S45" s="15"/>
      <c r="T45" s="15"/>
      <c r="U45" s="15"/>
      <c r="V45" s="15"/>
      <c r="W45" s="15"/>
      <c r="X45" s="15"/>
      <c r="Y45" s="15"/>
    </row>
    <row r="46" spans="1:27" ht="21.75" customHeight="1">
      <c r="A46" s="15"/>
      <c r="B46" s="15"/>
      <c r="C46" s="69" t="s">
        <v>91</v>
      </c>
      <c r="D46" s="115">
        <v>0</v>
      </c>
      <c r="E46" s="221"/>
      <c r="F46" s="162"/>
      <c r="G46" s="162"/>
      <c r="H46" s="162"/>
      <c r="I46" s="162">
        <f t="shared" ref="I46:J46" si="1">$D$15*K46</f>
        <v>0</v>
      </c>
      <c r="J46" s="162">
        <f t="shared" si="1"/>
        <v>0</v>
      </c>
      <c r="K46" s="177">
        <v>0.03</v>
      </c>
      <c r="L46" s="177">
        <v>0.05</v>
      </c>
      <c r="M46" s="15"/>
      <c r="N46" s="15"/>
      <c r="O46" s="15"/>
      <c r="P46" s="15"/>
      <c r="Q46" s="15"/>
      <c r="R46" s="1"/>
      <c r="S46" s="15"/>
      <c r="T46" s="15"/>
      <c r="U46" s="15"/>
      <c r="V46" s="15"/>
      <c r="W46" s="15"/>
      <c r="X46" s="15"/>
      <c r="Y46" s="15"/>
    </row>
    <row r="47" spans="1:27" ht="21.75" customHeight="1">
      <c r="A47" s="15"/>
      <c r="B47" s="15"/>
      <c r="C47" s="69" t="s">
        <v>92</v>
      </c>
      <c r="D47" s="115">
        <v>0</v>
      </c>
      <c r="E47" s="221"/>
      <c r="F47" s="162"/>
      <c r="G47" s="162"/>
      <c r="H47" s="162"/>
      <c r="I47" s="162">
        <f t="shared" ref="I47:J47" si="2">$D$15*K47</f>
        <v>0</v>
      </c>
      <c r="J47" s="162">
        <f t="shared" si="2"/>
        <v>0</v>
      </c>
      <c r="K47" s="177">
        <v>0.04</v>
      </c>
      <c r="L47" s="177">
        <v>0.08</v>
      </c>
      <c r="M47" s="15"/>
      <c r="N47" s="15"/>
      <c r="O47" s="15"/>
      <c r="P47" s="15"/>
      <c r="Q47" s="15"/>
      <c r="R47" s="1"/>
      <c r="S47" s="15"/>
      <c r="T47" s="15"/>
      <c r="U47" s="15"/>
      <c r="V47" s="15"/>
      <c r="W47" s="15"/>
      <c r="X47" s="15"/>
      <c r="Y47" s="15"/>
    </row>
    <row r="48" spans="1:27" ht="21.75" customHeight="1">
      <c r="A48" s="15"/>
      <c r="B48" s="15"/>
      <c r="C48" s="127" t="s">
        <v>93</v>
      </c>
      <c r="D48" s="115">
        <v>0</v>
      </c>
      <c r="E48" s="221"/>
      <c r="F48" s="162"/>
      <c r="G48" s="162"/>
      <c r="H48" s="162"/>
      <c r="I48" s="162">
        <f t="shared" ref="I48:J48" si="3">$D$15*K48</f>
        <v>0</v>
      </c>
      <c r="J48" s="162">
        <f t="shared" si="3"/>
        <v>0</v>
      </c>
      <c r="K48" s="177">
        <v>0.02</v>
      </c>
      <c r="L48" s="177">
        <v>0.06</v>
      </c>
      <c r="M48" s="15"/>
      <c r="N48" s="15"/>
      <c r="O48" s="15"/>
      <c r="P48" s="15"/>
      <c r="Q48" s="15"/>
      <c r="R48" s="1"/>
      <c r="S48" s="15"/>
      <c r="T48" s="15"/>
      <c r="U48" s="15"/>
      <c r="V48" s="15"/>
      <c r="W48" s="15"/>
      <c r="X48" s="15"/>
      <c r="Y48" s="15"/>
    </row>
    <row r="49" spans="1:29" ht="21.75" customHeight="1">
      <c r="A49" s="15"/>
      <c r="B49" s="15"/>
      <c r="C49" s="127" t="s">
        <v>94</v>
      </c>
      <c r="D49" s="115">
        <v>0</v>
      </c>
      <c r="E49" s="221"/>
      <c r="F49" s="162"/>
      <c r="G49" s="162"/>
      <c r="H49" s="162"/>
      <c r="I49" s="162">
        <f t="shared" ref="I49:J49" si="4">$D$15*K49</f>
        <v>0</v>
      </c>
      <c r="J49" s="162">
        <f t="shared" si="4"/>
        <v>0</v>
      </c>
      <c r="K49" s="177">
        <v>0.01</v>
      </c>
      <c r="L49" s="177">
        <v>0.02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9" ht="21.75" customHeight="1">
      <c r="A50" s="15"/>
      <c r="B50" s="15"/>
      <c r="C50" s="127" t="s">
        <v>95</v>
      </c>
      <c r="D50" s="115">
        <v>0</v>
      </c>
      <c r="E50" s="221"/>
      <c r="F50" s="162"/>
      <c r="G50" s="162"/>
      <c r="H50" s="162"/>
      <c r="I50" s="162">
        <f t="shared" ref="I50:J50" si="5">$D$15*K50</f>
        <v>0</v>
      </c>
      <c r="J50" s="162">
        <f t="shared" si="5"/>
        <v>0</v>
      </c>
      <c r="K50" s="177">
        <v>0.04</v>
      </c>
      <c r="L50" s="177">
        <v>7.0000000000000007E-2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9" ht="21.75" customHeight="1">
      <c r="A51" s="15"/>
      <c r="B51" s="15"/>
      <c r="C51" s="127" t="s">
        <v>50</v>
      </c>
      <c r="D51" s="115">
        <v>0</v>
      </c>
      <c r="E51" s="221"/>
      <c r="F51" s="162"/>
      <c r="G51" s="162"/>
      <c r="H51" s="162"/>
      <c r="I51" s="162">
        <v>0</v>
      </c>
      <c r="J51" s="162">
        <v>0</v>
      </c>
      <c r="K51" s="184">
        <v>0.01</v>
      </c>
      <c r="L51" s="184">
        <v>0.02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"/>
      <c r="AA51" s="1"/>
      <c r="AB51" s="1"/>
      <c r="AC51" s="1"/>
    </row>
    <row r="52" spans="1:29" ht="21.75" customHeight="1">
      <c r="A52" s="15"/>
      <c r="B52" s="15"/>
      <c r="C52" s="127" t="s">
        <v>50</v>
      </c>
      <c r="D52" s="115">
        <v>0</v>
      </c>
      <c r="E52" s="221"/>
      <c r="F52" s="162"/>
      <c r="G52" s="162"/>
      <c r="H52" s="162"/>
      <c r="I52" s="162">
        <v>0</v>
      </c>
      <c r="J52" s="162">
        <v>0</v>
      </c>
      <c r="K52" s="177">
        <v>0</v>
      </c>
      <c r="L52" s="177"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9" ht="21.75" customHeight="1">
      <c r="A53" s="15"/>
      <c r="B53" s="15"/>
      <c r="C53" s="127" t="s">
        <v>50</v>
      </c>
      <c r="D53" s="115">
        <v>0</v>
      </c>
      <c r="E53" s="221"/>
      <c r="F53" s="162"/>
      <c r="G53" s="162"/>
      <c r="H53" s="162"/>
      <c r="I53" s="162">
        <v>0</v>
      </c>
      <c r="J53" s="162">
        <v>0</v>
      </c>
      <c r="K53" s="177">
        <v>0</v>
      </c>
      <c r="L53" s="177">
        <v>0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9" ht="21.75" customHeight="1">
      <c r="A54" s="15"/>
      <c r="B54" s="15"/>
      <c r="C54" s="185" t="s">
        <v>99</v>
      </c>
      <c r="D54" s="152">
        <f>SUM(D45:D53)</f>
        <v>0</v>
      </c>
      <c r="E54" s="186"/>
      <c r="F54" s="162"/>
      <c r="G54" s="162"/>
      <c r="H54" s="162"/>
      <c r="I54" s="187">
        <f t="shared" ref="I54:L54" si="6">SUM(I45:I53)</f>
        <v>0</v>
      </c>
      <c r="J54" s="187">
        <f t="shared" si="6"/>
        <v>0</v>
      </c>
      <c r="K54" s="188">
        <f t="shared" si="6"/>
        <v>0.2</v>
      </c>
      <c r="L54" s="188">
        <f t="shared" si="6"/>
        <v>0.40000000000000008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9" ht="21.75" customHeight="1">
      <c r="A55" s="15"/>
      <c r="B55" s="15"/>
      <c r="C55" s="190" t="s">
        <v>104</v>
      </c>
      <c r="D55" s="191">
        <f>IFERROR(0,D54/D15)</f>
        <v>0</v>
      </c>
      <c r="E55" s="16"/>
      <c r="F55" s="1"/>
      <c r="G55" s="1"/>
      <c r="H55" s="192"/>
      <c r="I55" s="227"/>
      <c r="J55" s="16"/>
      <c r="K55" s="16"/>
      <c r="L55" s="16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9" ht="21.75" customHeight="1">
      <c r="A56" s="15"/>
      <c r="B56" s="15"/>
      <c r="C56" s="193"/>
      <c r="D56" s="16"/>
      <c r="E56" s="16"/>
      <c r="F56" s="1"/>
      <c r="G56" s="1"/>
      <c r="H56" s="192"/>
      <c r="I56" s="228" t="str">
        <f>HYPERLINK("https://app.koho.ca/sign-up/user-info?utm_source=budgettemplate"," Sign up for KOHO")</f>
        <v xml:space="preserve"> Sign up for KOHO</v>
      </c>
      <c r="J56" s="1"/>
      <c r="K56" s="1"/>
      <c r="L56" s="16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9" ht="21.75" customHeight="1">
      <c r="A57" s="15"/>
      <c r="B57" s="15"/>
      <c r="C57" s="136" t="s">
        <v>110</v>
      </c>
      <c r="D57" s="109">
        <f>D54+D42</f>
        <v>0</v>
      </c>
      <c r="E57" s="169"/>
      <c r="F57" s="1"/>
      <c r="G57" s="1"/>
      <c r="H57" s="192"/>
      <c r="I57" s="228" t="str">
        <f>HYPERLINK("https://app.koho.ca?utm_source=budgettemplate"," Learn more about KOHO")</f>
        <v xml:space="preserve"> Learn more about KOHO</v>
      </c>
      <c r="J57" s="1"/>
      <c r="K57" s="1"/>
      <c r="L57" s="16"/>
      <c r="O57" s="141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9" ht="21.75" customHeight="1">
      <c r="A58" s="15"/>
      <c r="B58" s="15"/>
      <c r="C58" s="15"/>
      <c r="E58" s="15"/>
      <c r="F58" s="15"/>
      <c r="G58" s="15"/>
      <c r="H58" s="192"/>
      <c r="I58" s="15"/>
      <c r="J58" s="15"/>
      <c r="K58" s="15"/>
      <c r="L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9" ht="27.75" customHeight="1">
      <c r="A59" s="15"/>
      <c r="B59" s="194">
        <v>4</v>
      </c>
      <c r="C59" s="30" t="s">
        <v>116</v>
      </c>
      <c r="D59" s="39"/>
      <c r="E59" s="15"/>
      <c r="F59" s="15"/>
      <c r="G59" s="15"/>
      <c r="H59" s="15"/>
      <c r="I59" s="15"/>
      <c r="J59" s="15"/>
      <c r="K59" s="15"/>
      <c r="L59" s="15"/>
      <c r="M59" s="16"/>
      <c r="N59" s="82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9" ht="15.75" customHeight="1">
      <c r="A60" s="15"/>
      <c r="B60" s="196"/>
      <c r="C60" s="79"/>
      <c r="D60" s="97" t="s">
        <v>12</v>
      </c>
      <c r="E60" s="1"/>
      <c r="F60" s="15"/>
      <c r="G60" s="15"/>
      <c r="H60" s="15"/>
      <c r="I60" s="15"/>
      <c r="J60" s="1"/>
      <c r="K60" s="1"/>
      <c r="L60" s="1"/>
      <c r="M60" s="15"/>
      <c r="N60" s="15"/>
      <c r="O60" s="15"/>
      <c r="P60" s="15"/>
      <c r="Q60" s="15"/>
      <c r="R60" s="15"/>
    </row>
    <row r="61" spans="1:29" ht="15.75" customHeight="1">
      <c r="A61" s="15"/>
      <c r="B61" s="196"/>
      <c r="C61" s="185" t="s">
        <v>119</v>
      </c>
      <c r="D61" s="97">
        <f>D15-D57</f>
        <v>0</v>
      </c>
      <c r="E61" s="197"/>
      <c r="F61" s="15"/>
      <c r="G61" s="15"/>
      <c r="H61" s="15"/>
      <c r="I61" s="15"/>
      <c r="J61" s="1"/>
      <c r="K61" s="1"/>
      <c r="L61" s="1"/>
      <c r="M61" s="15"/>
      <c r="N61" s="15"/>
      <c r="O61" s="15"/>
      <c r="P61" s="15"/>
      <c r="Q61" s="15"/>
      <c r="R61" s="15"/>
    </row>
    <row r="62" spans="1:29" ht="12.75" customHeight="1">
      <c r="A62" s="15"/>
      <c r="B62" s="198"/>
      <c r="C62" s="86"/>
      <c r="D62" s="109"/>
      <c r="E62" s="15"/>
      <c r="F62" s="1"/>
      <c r="G62" s="1"/>
      <c r="H62" s="1"/>
      <c r="I62" s="1"/>
      <c r="J62" s="1"/>
      <c r="K62" s="1"/>
      <c r="L62" s="1"/>
      <c r="M62" s="15"/>
      <c r="N62" s="15"/>
      <c r="O62" s="15"/>
      <c r="P62" s="15"/>
      <c r="Q62" s="15"/>
      <c r="R62" s="15"/>
    </row>
    <row r="63" spans="1:29" ht="12.75" customHeight="1">
      <c r="A63" s="1"/>
      <c r="B63" s="199"/>
      <c r="C63" s="1"/>
      <c r="D63" s="39"/>
      <c r="E63" s="1"/>
      <c r="F63" s="1"/>
      <c r="G63" s="1"/>
      <c r="H63" s="1"/>
      <c r="I63" s="1"/>
      <c r="J63" s="1"/>
      <c r="K63" s="1"/>
      <c r="L63" s="1"/>
      <c r="P63" s="1"/>
    </row>
    <row r="64" spans="1:29" ht="12.75" customHeight="1">
      <c r="A64" s="1"/>
      <c r="B64" s="199"/>
      <c r="C64" s="1"/>
      <c r="D64" s="39"/>
      <c r="E64" s="1"/>
      <c r="F64" s="1"/>
      <c r="G64" s="1"/>
      <c r="H64" s="1"/>
      <c r="I64" s="1"/>
      <c r="J64" s="1"/>
      <c r="K64" s="1"/>
      <c r="L64" s="1"/>
      <c r="P64" s="1"/>
    </row>
    <row r="65" spans="1:16" ht="12.75" customHeight="1">
      <c r="A65" s="1"/>
      <c r="B65" s="199"/>
      <c r="C65" s="1"/>
      <c r="D65" s="39"/>
      <c r="E65" s="1"/>
      <c r="F65" s="1"/>
      <c r="G65" s="1"/>
      <c r="H65" s="1"/>
      <c r="I65" s="1"/>
      <c r="J65" s="1"/>
      <c r="K65" s="1"/>
      <c r="L65" s="1"/>
      <c r="P65" s="1"/>
    </row>
    <row r="66" spans="1:16" ht="28.5" customHeight="1">
      <c r="A66" s="1"/>
      <c r="B66" s="68"/>
      <c r="C66" s="30" t="s">
        <v>124</v>
      </c>
      <c r="D66" s="201"/>
      <c r="E66" s="30"/>
      <c r="F66" s="30"/>
      <c r="G66" s="30"/>
      <c r="H66" s="30"/>
      <c r="I66" s="30"/>
      <c r="J66" s="30"/>
      <c r="K66" s="30"/>
      <c r="L66" s="1"/>
      <c r="P66" s="1"/>
    </row>
    <row r="67" spans="1:16" ht="15.75" customHeight="1">
      <c r="A67" s="1"/>
      <c r="B67" s="9"/>
      <c r="C67" s="203"/>
      <c r="D67" s="205"/>
      <c r="E67" s="131"/>
      <c r="F67" s="131"/>
      <c r="G67" s="131"/>
      <c r="H67" s="131"/>
      <c r="I67" s="131"/>
      <c r="J67" s="131"/>
      <c r="K67" s="131"/>
      <c r="L67" s="1"/>
      <c r="P67" s="1"/>
    </row>
    <row r="68" spans="1:16" ht="12.75" customHeight="1">
      <c r="A68" s="1"/>
      <c r="B68" s="9"/>
      <c r="C68" s="30"/>
      <c r="D68" s="39"/>
      <c r="E68" s="1"/>
      <c r="F68" s="1"/>
      <c r="G68" s="1"/>
      <c r="H68" s="1"/>
      <c r="I68" s="1"/>
      <c r="J68" s="1"/>
      <c r="K68" s="1"/>
      <c r="L68" s="1"/>
      <c r="P68" s="1"/>
    </row>
    <row r="69" spans="1:16" ht="12.75" customHeight="1">
      <c r="A69" s="1"/>
      <c r="B69" s="9"/>
      <c r="C69" s="30"/>
      <c r="D69" s="39"/>
      <c r="E69" s="1"/>
      <c r="F69" s="1"/>
      <c r="G69" s="1"/>
      <c r="H69" s="1"/>
      <c r="I69" s="1"/>
      <c r="J69" s="1"/>
      <c r="K69" s="1"/>
      <c r="L69" s="1"/>
      <c r="P69" s="1"/>
    </row>
    <row r="70" spans="1:16" ht="12.75" customHeight="1">
      <c r="A70" s="1"/>
      <c r="B70" s="9"/>
      <c r="C70" s="30"/>
      <c r="D70" s="39"/>
      <c r="E70" s="1"/>
      <c r="F70" s="1"/>
      <c r="G70" s="1"/>
      <c r="H70" s="1"/>
      <c r="I70" s="1"/>
      <c r="J70" s="1"/>
      <c r="K70" s="1"/>
      <c r="L70" s="1"/>
      <c r="P70" s="1"/>
    </row>
    <row r="71" spans="1:16" ht="12.75" customHeight="1">
      <c r="A71" s="1"/>
      <c r="B71" s="9"/>
      <c r="C71" s="30"/>
      <c r="D71" s="39"/>
      <c r="E71" s="1"/>
      <c r="F71" s="1"/>
      <c r="G71" s="208"/>
      <c r="H71" s="1"/>
      <c r="I71" s="1"/>
      <c r="J71" s="1"/>
      <c r="K71" s="1"/>
      <c r="L71" s="1"/>
      <c r="P71" s="1"/>
    </row>
    <row r="72" spans="1:16" ht="12.75" customHeight="1">
      <c r="A72" s="1"/>
      <c r="B72" s="9"/>
      <c r="C72" s="30"/>
      <c r="D72" s="39"/>
      <c r="E72" s="1"/>
      <c r="F72" s="1"/>
      <c r="G72" s="103"/>
      <c r="H72" s="1"/>
      <c r="I72" s="1"/>
      <c r="J72" s="1"/>
      <c r="K72" s="1"/>
      <c r="L72" s="1"/>
      <c r="P72" s="1"/>
    </row>
    <row r="73" spans="1:16" ht="12.75" customHeight="1">
      <c r="A73" s="1"/>
      <c r="B73" s="9"/>
      <c r="C73" s="30"/>
      <c r="D73" s="39"/>
      <c r="E73" s="1"/>
      <c r="F73" s="1"/>
      <c r="G73" s="1"/>
      <c r="H73" s="1"/>
      <c r="I73" s="1"/>
      <c r="J73" s="1"/>
      <c r="K73" s="1"/>
      <c r="L73" s="1"/>
      <c r="P73" s="1"/>
    </row>
    <row r="74" spans="1:16" ht="12.75" customHeight="1">
      <c r="A74" s="1"/>
      <c r="B74" s="9"/>
      <c r="C74" s="30"/>
      <c r="D74" s="39"/>
      <c r="E74" s="1"/>
      <c r="F74" s="1"/>
      <c r="G74" s="1"/>
      <c r="H74" s="1"/>
      <c r="I74" s="1"/>
      <c r="J74" s="1"/>
      <c r="K74" s="1"/>
      <c r="L74" s="1"/>
      <c r="P74" s="1"/>
    </row>
    <row r="75" spans="1:16" ht="12.75" customHeight="1">
      <c r="A75" s="1"/>
      <c r="B75" s="9"/>
      <c r="C75" s="30"/>
      <c r="D75" s="39"/>
      <c r="E75" s="1"/>
      <c r="F75" s="1"/>
      <c r="G75" s="1"/>
      <c r="H75" s="1"/>
      <c r="I75" s="1"/>
      <c r="J75" s="1"/>
      <c r="K75" s="1"/>
      <c r="L75" s="1"/>
      <c r="P75" s="1"/>
    </row>
    <row r="76" spans="1:16" ht="12.75" customHeight="1">
      <c r="A76" s="1"/>
      <c r="B76" s="9"/>
      <c r="C76" s="30"/>
      <c r="D76" s="39"/>
      <c r="E76" s="1"/>
      <c r="F76" s="1"/>
      <c r="G76" s="1"/>
      <c r="H76" s="1"/>
      <c r="I76" s="1"/>
      <c r="J76" s="1"/>
      <c r="K76" s="1"/>
      <c r="L76" s="1"/>
      <c r="P76" s="1"/>
    </row>
    <row r="77" spans="1:16" ht="12.75" customHeight="1">
      <c r="A77" s="1"/>
      <c r="B77" s="9"/>
      <c r="C77" s="30"/>
      <c r="D77" s="39"/>
      <c r="E77" s="1"/>
      <c r="F77" s="1"/>
      <c r="G77" s="1"/>
      <c r="H77" s="1"/>
      <c r="I77" s="1"/>
      <c r="J77" s="1"/>
      <c r="K77" s="1"/>
      <c r="L77" s="1"/>
      <c r="P77" s="1"/>
    </row>
    <row r="78" spans="1:16" ht="12.75" customHeight="1">
      <c r="A78" s="1"/>
      <c r="B78" s="9"/>
      <c r="C78" s="30"/>
      <c r="D78" s="39"/>
      <c r="E78" s="1"/>
      <c r="F78" s="1"/>
      <c r="G78" s="1"/>
      <c r="H78" s="1"/>
      <c r="I78" s="1"/>
      <c r="J78" s="1"/>
      <c r="K78" s="1"/>
      <c r="L78" s="1"/>
      <c r="P78" s="1"/>
    </row>
    <row r="79" spans="1:16" ht="12.75" customHeight="1">
      <c r="A79" s="1"/>
      <c r="B79" s="9"/>
      <c r="C79" s="30"/>
      <c r="D79" s="39"/>
      <c r="E79" s="1"/>
      <c r="F79" s="1"/>
      <c r="G79" s="1"/>
      <c r="H79" s="1"/>
      <c r="I79" s="1"/>
      <c r="J79" s="1"/>
      <c r="K79" s="1"/>
      <c r="L79" s="1"/>
      <c r="P79" s="1"/>
    </row>
    <row r="80" spans="1:16" ht="12.75" customHeight="1">
      <c r="A80" s="1"/>
      <c r="B80" s="9"/>
      <c r="C80" s="30"/>
      <c r="D80" s="39"/>
      <c r="E80" s="1"/>
      <c r="F80" s="1"/>
      <c r="G80" s="1"/>
      <c r="H80" s="1"/>
      <c r="I80" s="1"/>
      <c r="J80" s="1"/>
      <c r="K80" s="1"/>
      <c r="L80" s="1"/>
      <c r="P80" s="1"/>
    </row>
    <row r="81" spans="1:16" ht="12.75" customHeight="1">
      <c r="A81" s="1"/>
      <c r="B81" s="9"/>
      <c r="C81" s="30"/>
      <c r="D81" s="39"/>
      <c r="E81" s="1"/>
      <c r="F81" s="1"/>
      <c r="G81" s="1"/>
      <c r="H81" s="1"/>
      <c r="I81" s="1"/>
      <c r="J81" s="1"/>
      <c r="K81" s="1"/>
      <c r="L81" s="1"/>
      <c r="P81" s="1"/>
    </row>
    <row r="82" spans="1:16" ht="12.75" customHeight="1">
      <c r="A82" s="1"/>
      <c r="B82" s="9"/>
      <c r="C82" s="30"/>
      <c r="D82" s="39"/>
      <c r="E82" s="1"/>
      <c r="F82" s="1"/>
      <c r="G82" s="1"/>
      <c r="H82" s="1"/>
      <c r="I82" s="1"/>
      <c r="J82" s="1"/>
      <c r="K82" s="1"/>
      <c r="L82" s="1"/>
      <c r="P82" s="1"/>
    </row>
    <row r="83" spans="1:16" ht="12.75" customHeight="1">
      <c r="A83" s="1"/>
      <c r="B83" s="9"/>
      <c r="C83" s="30"/>
      <c r="D83" s="39"/>
      <c r="E83" s="1"/>
      <c r="F83" s="1"/>
      <c r="G83" s="1"/>
      <c r="H83" s="1"/>
      <c r="I83" s="1"/>
      <c r="J83" s="1"/>
      <c r="K83" s="1"/>
      <c r="L83" s="1"/>
      <c r="P83" s="1"/>
    </row>
    <row r="84" spans="1:16" ht="12.75" customHeight="1">
      <c r="A84" s="1"/>
      <c r="B84" s="9"/>
      <c r="C84" s="30"/>
      <c r="D84" s="39"/>
      <c r="E84" s="1"/>
      <c r="F84" s="1"/>
      <c r="G84" s="1"/>
      <c r="H84" s="1"/>
      <c r="I84" s="1"/>
      <c r="J84" s="1"/>
      <c r="K84" s="1"/>
      <c r="L84" s="1"/>
      <c r="P84" s="1"/>
    </row>
    <row r="85" spans="1:16" ht="12.75" customHeight="1">
      <c r="A85" s="1"/>
      <c r="B85" s="9"/>
      <c r="C85" s="30"/>
      <c r="D85" s="39"/>
      <c r="E85" s="1"/>
      <c r="F85" s="1"/>
      <c r="G85" s="1"/>
      <c r="H85" s="1"/>
      <c r="I85" s="1"/>
      <c r="J85" s="1"/>
      <c r="K85" s="1"/>
      <c r="L85" s="1"/>
      <c r="P85" s="1"/>
    </row>
    <row r="86" spans="1:16" ht="12.75" customHeight="1">
      <c r="A86" s="1"/>
      <c r="B86" s="9"/>
      <c r="C86" s="30"/>
      <c r="D86" s="39"/>
      <c r="E86" s="1"/>
      <c r="F86" s="1"/>
      <c r="G86" s="1"/>
      <c r="H86" s="1"/>
      <c r="I86" s="1"/>
      <c r="J86" s="1"/>
      <c r="K86" s="1"/>
      <c r="L86" s="1"/>
      <c r="P86" s="1"/>
    </row>
    <row r="87" spans="1:16" ht="12.75" customHeight="1">
      <c r="A87" s="1"/>
      <c r="B87" s="9"/>
      <c r="C87" s="30"/>
      <c r="D87" s="39"/>
      <c r="E87" s="1"/>
      <c r="F87" s="1"/>
      <c r="G87" s="1"/>
      <c r="H87" s="1"/>
      <c r="I87" s="1"/>
      <c r="J87" s="1"/>
      <c r="K87" s="1"/>
      <c r="L87" s="1"/>
      <c r="P87" s="1"/>
    </row>
    <row r="88" spans="1:16" ht="12.75" customHeight="1">
      <c r="A88" s="1"/>
      <c r="B88" s="9"/>
      <c r="C88" s="30"/>
      <c r="D88" s="39"/>
      <c r="E88" s="1"/>
      <c r="F88" s="1"/>
      <c r="G88" s="1"/>
      <c r="H88" s="1"/>
      <c r="I88" s="1"/>
      <c r="J88" s="1"/>
      <c r="K88" s="1"/>
      <c r="L88" s="1"/>
      <c r="P88" s="1"/>
    </row>
    <row r="89" spans="1:16" ht="12.75" customHeight="1">
      <c r="A89" s="1"/>
      <c r="B89" s="9"/>
      <c r="C89" s="30"/>
      <c r="D89" s="39"/>
      <c r="E89" s="1"/>
      <c r="F89" s="1"/>
      <c r="G89" s="1"/>
      <c r="H89" s="1"/>
      <c r="I89" s="1"/>
      <c r="J89" s="1"/>
      <c r="K89" s="1"/>
      <c r="L89" s="1"/>
      <c r="P89" s="1"/>
    </row>
    <row r="90" spans="1:16" ht="33">
      <c r="A90" s="1"/>
      <c r="B90" s="211"/>
      <c r="C90" s="30" t="s">
        <v>128</v>
      </c>
      <c r="D90" s="98" t="s">
        <v>129</v>
      </c>
      <c r="E90" s="212" t="s">
        <v>130</v>
      </c>
      <c r="F90" s="1"/>
      <c r="G90" s="1"/>
      <c r="H90" s="1"/>
      <c r="I90" s="1"/>
      <c r="J90" s="1"/>
      <c r="K90" s="1"/>
      <c r="L90" s="1"/>
      <c r="P90" s="1"/>
    </row>
    <row r="91" spans="1:16" ht="15.75" customHeight="1">
      <c r="A91" s="1"/>
      <c r="B91" s="9"/>
      <c r="C91" s="69" t="s">
        <v>131</v>
      </c>
      <c r="D91" s="213">
        <f>D42+D54-SUM(D35:D40)</f>
        <v>0</v>
      </c>
      <c r="E91" s="146">
        <f t="shared" ref="E91:E94" si="7">D91*12</f>
        <v>0</v>
      </c>
      <c r="F91" s="1"/>
      <c r="G91" s="1"/>
      <c r="H91" s="1"/>
      <c r="I91" s="1"/>
      <c r="J91" s="1"/>
      <c r="K91" s="1"/>
      <c r="L91" s="1"/>
      <c r="P91" s="1"/>
    </row>
    <row r="92" spans="1:16" ht="15.75" customHeight="1">
      <c r="A92" s="1"/>
      <c r="B92" s="9"/>
      <c r="C92" s="69" t="s">
        <v>133</v>
      </c>
      <c r="D92" s="213">
        <f>D39</f>
        <v>0</v>
      </c>
      <c r="E92" s="146">
        <f t="shared" si="7"/>
        <v>0</v>
      </c>
      <c r="F92" s="1"/>
      <c r="G92" s="1"/>
      <c r="H92" s="1"/>
      <c r="I92" s="1"/>
      <c r="J92" s="1"/>
      <c r="K92" s="1"/>
      <c r="L92" s="1"/>
      <c r="P92" s="1"/>
    </row>
    <row r="93" spans="1:16" ht="15.75" customHeight="1">
      <c r="A93" s="1"/>
      <c r="B93" s="9"/>
      <c r="C93" s="69" t="s">
        <v>2</v>
      </c>
      <c r="D93" s="213">
        <f>SUM(D35:D37)+D40</f>
        <v>0</v>
      </c>
      <c r="E93" s="146">
        <f t="shared" si="7"/>
        <v>0</v>
      </c>
      <c r="F93" s="1"/>
      <c r="G93" s="1"/>
      <c r="H93" s="1"/>
      <c r="I93" s="1"/>
      <c r="J93" s="1"/>
      <c r="K93" s="1"/>
      <c r="L93" s="1"/>
      <c r="P93" s="1"/>
    </row>
    <row r="94" spans="1:16" ht="15.75" customHeight="1">
      <c r="A94" s="1"/>
      <c r="B94" s="9"/>
      <c r="C94" s="69" t="s">
        <v>134</v>
      </c>
      <c r="D94" s="213">
        <f>D61</f>
        <v>0</v>
      </c>
      <c r="E94" s="146">
        <f t="shared" si="7"/>
        <v>0</v>
      </c>
      <c r="F94" s="1"/>
      <c r="G94" s="1"/>
      <c r="H94" s="1"/>
      <c r="I94" s="1"/>
      <c r="J94" s="1"/>
      <c r="K94" s="1"/>
      <c r="L94" s="1"/>
      <c r="P94" s="1"/>
    </row>
    <row r="95" spans="1:16" ht="15.75" customHeight="1">
      <c r="A95" s="1"/>
      <c r="B95" s="9"/>
      <c r="C95" s="79" t="s">
        <v>27</v>
      </c>
      <c r="D95" s="109">
        <f>SUM(D91:D94)</f>
        <v>0</v>
      </c>
      <c r="E95" s="109">
        <f>SUM(E91:E93)</f>
        <v>0</v>
      </c>
      <c r="F95" s="1"/>
      <c r="G95" s="1"/>
      <c r="H95" s="1"/>
      <c r="I95" s="1"/>
      <c r="J95" s="1"/>
      <c r="K95" s="1"/>
      <c r="L95" s="1"/>
      <c r="P95" s="1"/>
    </row>
    <row r="96" spans="1:16" ht="15.75" customHeight="1">
      <c r="A96" s="1"/>
      <c r="B96" s="9"/>
      <c r="C96" s="30"/>
      <c r="D96" s="39"/>
      <c r="E96" s="1"/>
      <c r="F96" s="1"/>
      <c r="G96" s="1"/>
      <c r="H96" s="1"/>
      <c r="I96" s="1"/>
      <c r="J96" s="1"/>
      <c r="K96" s="1"/>
      <c r="L96" s="1"/>
      <c r="P96" s="1"/>
    </row>
    <row r="97" spans="1:29" ht="12.75" customHeight="1">
      <c r="A97" s="1"/>
      <c r="B97" s="9"/>
      <c r="C97" s="1"/>
      <c r="D97" s="39"/>
      <c r="E97" s="1"/>
      <c r="F97" s="1"/>
      <c r="G97" s="1"/>
      <c r="H97" s="1"/>
      <c r="I97" s="1"/>
      <c r="J97" s="1"/>
      <c r="K97" s="1"/>
      <c r="L97" s="1"/>
    </row>
    <row r="98" spans="1:29" ht="39" customHeight="1">
      <c r="A98" s="1"/>
      <c r="B98" s="28"/>
      <c r="C98" s="192"/>
      <c r="D98" s="39"/>
      <c r="E98" s="1"/>
      <c r="F98" s="1"/>
      <c r="G98" s="1"/>
      <c r="H98" s="1"/>
      <c r="I98" s="1"/>
      <c r="J98" s="1"/>
      <c r="K98" s="1"/>
      <c r="L98" s="1"/>
    </row>
    <row r="99" spans="1:29" ht="15.75" customHeight="1">
      <c r="A99" s="1"/>
      <c r="B99" s="9"/>
      <c r="C99" s="196"/>
      <c r="D99" s="39"/>
      <c r="E99" s="7"/>
      <c r="F99" s="7"/>
      <c r="G99" s="7"/>
      <c r="H99" s="7"/>
      <c r="I99" s="7"/>
      <c r="J99" s="7"/>
      <c r="K99" s="7"/>
      <c r="L99" s="7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9" ht="15.75" customHeight="1">
      <c r="A100" s="1"/>
      <c r="B100" s="9"/>
      <c r="C100" s="92"/>
      <c r="D100" s="39"/>
      <c r="E100" s="7"/>
      <c r="F100" s="7"/>
      <c r="G100" s="7"/>
      <c r="H100" s="7"/>
      <c r="I100" s="7"/>
      <c r="J100" s="7"/>
      <c r="K100" s="7"/>
      <c r="L100" s="7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1"/>
      <c r="Z100" s="1"/>
      <c r="AA100" s="1"/>
      <c r="AB100" s="1"/>
      <c r="AC100" s="1"/>
    </row>
    <row r="101" spans="1:29" ht="12.75" customHeight="1">
      <c r="A101" s="1"/>
      <c r="B101" s="9"/>
      <c r="C101" s="208"/>
      <c r="D101" s="39"/>
      <c r="E101" s="7"/>
      <c r="F101" s="7"/>
      <c r="G101" s="7"/>
      <c r="H101" s="7"/>
      <c r="I101" s="7"/>
      <c r="J101" s="7"/>
      <c r="K101" s="7"/>
      <c r="L101" s="7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9" ht="12.75" customHeight="1">
      <c r="A102" s="1"/>
      <c r="B102" s="9"/>
      <c r="C102" s="103"/>
      <c r="D102" s="39"/>
      <c r="E102" s="1"/>
      <c r="F102" s="1"/>
      <c r="G102" s="1"/>
      <c r="H102" s="1"/>
      <c r="I102" s="1"/>
      <c r="J102" s="1"/>
      <c r="K102" s="1"/>
      <c r="L102" s="1"/>
    </row>
    <row r="103" spans="1:29" ht="12.75" customHeight="1">
      <c r="A103" s="1"/>
      <c r="B103" s="9"/>
      <c r="C103" s="1"/>
      <c r="D103" s="39"/>
      <c r="E103" s="1"/>
      <c r="F103" s="1"/>
      <c r="G103" s="1"/>
      <c r="H103" s="1"/>
      <c r="I103" s="1"/>
      <c r="J103" s="1"/>
      <c r="K103" s="1"/>
      <c r="L103" s="1"/>
    </row>
    <row r="104" spans="1:29" ht="12.75" customHeight="1">
      <c r="A104" s="1"/>
      <c r="B104" s="9"/>
      <c r="C104" s="1"/>
      <c r="D104" s="39"/>
      <c r="E104" s="1"/>
      <c r="F104" s="1"/>
      <c r="G104" s="1"/>
      <c r="H104" s="1"/>
      <c r="I104" s="1"/>
      <c r="J104" s="1"/>
      <c r="K104" s="1"/>
      <c r="L104" s="1"/>
    </row>
    <row r="105" spans="1:29" ht="12.75" customHeight="1">
      <c r="A105" s="1"/>
      <c r="B105" s="9"/>
      <c r="C105" s="1"/>
      <c r="D105" s="39"/>
      <c r="E105" s="1"/>
      <c r="F105" s="1"/>
      <c r="G105" s="1"/>
      <c r="H105" s="1"/>
      <c r="I105" s="1"/>
      <c r="J105" s="1"/>
      <c r="K105" s="1"/>
      <c r="L105" s="1"/>
    </row>
    <row r="106" spans="1:29" ht="12.75" customHeight="1">
      <c r="A106" s="1"/>
      <c r="B106" s="9"/>
      <c r="C106" s="1"/>
      <c r="D106" s="39"/>
      <c r="E106" s="1"/>
      <c r="F106" s="1"/>
      <c r="G106" s="1"/>
      <c r="H106" s="1"/>
      <c r="I106" s="1"/>
      <c r="J106" s="1"/>
      <c r="K106" s="1"/>
      <c r="L106" s="1"/>
    </row>
    <row r="107" spans="1:29" ht="12.75" customHeight="1">
      <c r="A107" s="1"/>
      <c r="B107" s="9"/>
      <c r="C107" s="1"/>
      <c r="D107" s="39"/>
      <c r="E107" s="1"/>
      <c r="F107" s="1"/>
      <c r="G107" s="1"/>
      <c r="H107" s="1"/>
      <c r="I107" s="1"/>
      <c r="J107" s="1"/>
      <c r="K107" s="1"/>
      <c r="L107" s="1"/>
    </row>
    <row r="108" spans="1:29" ht="12.75" customHeight="1">
      <c r="A108" s="1"/>
      <c r="B108" s="9"/>
      <c r="C108" s="1"/>
      <c r="D108" s="39"/>
      <c r="E108" s="1"/>
      <c r="F108" s="1"/>
      <c r="G108" s="1"/>
      <c r="H108" s="1"/>
      <c r="I108" s="1"/>
      <c r="J108" s="1"/>
      <c r="K108" s="1"/>
      <c r="L108" s="1"/>
    </row>
    <row r="109" spans="1:29" ht="12.75" customHeight="1">
      <c r="A109" s="1"/>
      <c r="B109" s="9"/>
      <c r="C109" s="1"/>
      <c r="D109" s="39"/>
      <c r="E109" s="1"/>
      <c r="F109" s="1"/>
      <c r="G109" s="1"/>
      <c r="H109" s="1"/>
      <c r="I109" s="1"/>
      <c r="J109" s="1"/>
      <c r="K109" s="1"/>
      <c r="L109" s="1"/>
    </row>
    <row r="110" spans="1:29" ht="12.75" customHeight="1">
      <c r="A110" s="1"/>
      <c r="B110" s="9"/>
      <c r="C110" s="1"/>
      <c r="D110" s="39"/>
      <c r="E110" s="1"/>
      <c r="F110" s="1"/>
      <c r="G110" s="1"/>
      <c r="H110" s="1"/>
      <c r="I110" s="1"/>
      <c r="J110" s="1"/>
      <c r="K110" s="1"/>
      <c r="L110" s="1"/>
    </row>
    <row r="111" spans="1:29" ht="12.75" customHeight="1">
      <c r="A111" s="1"/>
      <c r="B111" s="9"/>
      <c r="C111" s="1"/>
      <c r="D111" s="39"/>
      <c r="E111" s="1"/>
      <c r="F111" s="1"/>
      <c r="G111" s="1"/>
      <c r="H111" s="1"/>
      <c r="I111" s="1"/>
      <c r="J111" s="1"/>
      <c r="K111" s="1"/>
      <c r="L111" s="1"/>
    </row>
    <row r="112" spans="1:29" ht="12.75" customHeight="1">
      <c r="A112" s="1"/>
      <c r="B112" s="9"/>
      <c r="C112" s="1"/>
      <c r="D112" s="39"/>
      <c r="E112" s="1"/>
      <c r="F112" s="1"/>
      <c r="G112" s="1"/>
      <c r="H112" s="1"/>
      <c r="I112" s="1"/>
      <c r="J112" s="1"/>
      <c r="K112" s="1"/>
      <c r="L112" s="1"/>
    </row>
    <row r="113" spans="1:12" ht="12.75" customHeight="1">
      <c r="A113" s="1"/>
      <c r="B113" s="9"/>
      <c r="C113" s="1"/>
      <c r="D113" s="39"/>
      <c r="E113" s="1"/>
      <c r="F113" s="1"/>
      <c r="G113" s="1"/>
      <c r="H113" s="1"/>
      <c r="I113" s="1"/>
      <c r="J113" s="1"/>
      <c r="K113" s="1"/>
      <c r="L113" s="1"/>
    </row>
    <row r="114" spans="1:12" ht="12.75" customHeight="1">
      <c r="A114" s="1"/>
      <c r="B114" s="9"/>
      <c r="C114" s="1"/>
      <c r="D114" s="39"/>
      <c r="E114" s="1"/>
      <c r="F114" s="1"/>
      <c r="G114" s="1"/>
      <c r="H114" s="1"/>
      <c r="I114" s="1"/>
      <c r="J114" s="1"/>
      <c r="K114" s="1"/>
      <c r="L114" s="1"/>
    </row>
    <row r="115" spans="1:12" ht="12.75" customHeight="1">
      <c r="A115" s="1"/>
      <c r="B115" s="9"/>
      <c r="C115" s="1"/>
      <c r="D115" s="39"/>
      <c r="E115" s="1"/>
      <c r="F115" s="1"/>
      <c r="G115" s="1"/>
      <c r="H115" s="1"/>
      <c r="I115" s="1"/>
      <c r="J115" s="1"/>
      <c r="K115" s="1"/>
      <c r="L115" s="1"/>
    </row>
    <row r="116" spans="1:12" ht="12.75" customHeight="1">
      <c r="A116" s="1"/>
      <c r="B116" s="9"/>
      <c r="C116" s="1"/>
      <c r="D116" s="39"/>
      <c r="E116" s="1"/>
      <c r="F116" s="1"/>
      <c r="G116" s="1"/>
      <c r="H116" s="1"/>
      <c r="I116" s="1"/>
      <c r="J116" s="1"/>
      <c r="K116" s="1"/>
      <c r="L116" s="1"/>
    </row>
    <row r="117" spans="1:12" ht="12.75" customHeight="1">
      <c r="A117" s="1"/>
      <c r="B117" s="9"/>
      <c r="C117" s="1"/>
      <c r="D117" s="39"/>
      <c r="E117" s="1"/>
      <c r="F117" s="1"/>
      <c r="G117" s="1"/>
      <c r="H117" s="1"/>
      <c r="I117" s="1"/>
      <c r="J117" s="1"/>
      <c r="K117" s="1"/>
      <c r="L117" s="1"/>
    </row>
    <row r="118" spans="1:12" ht="12.75" customHeight="1">
      <c r="A118" s="1"/>
      <c r="B118" s="9"/>
      <c r="C118" s="1"/>
      <c r="D118" s="39"/>
      <c r="E118" s="1"/>
      <c r="F118" s="1"/>
      <c r="G118" s="1"/>
      <c r="H118" s="1"/>
      <c r="I118" s="1"/>
      <c r="J118" s="1"/>
      <c r="K118" s="1"/>
      <c r="L118" s="1"/>
    </row>
    <row r="119" spans="1:12" ht="12.75" customHeight="1">
      <c r="A119" s="1"/>
      <c r="B119" s="9"/>
      <c r="C119" s="1"/>
      <c r="D119" s="39"/>
      <c r="E119" s="1"/>
      <c r="F119" s="1"/>
      <c r="G119" s="1"/>
      <c r="H119" s="1"/>
      <c r="I119" s="1"/>
      <c r="J119" s="1"/>
      <c r="K119" s="1"/>
      <c r="L119" s="1"/>
    </row>
    <row r="120" spans="1:12" ht="12.75" customHeight="1">
      <c r="A120" s="1"/>
      <c r="B120" s="9"/>
      <c r="C120" s="1"/>
      <c r="D120" s="39"/>
      <c r="E120" s="1"/>
      <c r="F120" s="1"/>
      <c r="G120" s="1"/>
      <c r="H120" s="1"/>
      <c r="I120" s="1"/>
      <c r="J120" s="1"/>
      <c r="K120" s="1"/>
      <c r="L120" s="1"/>
    </row>
    <row r="121" spans="1:12" ht="12.75" customHeight="1">
      <c r="A121" s="1"/>
      <c r="B121" s="9"/>
      <c r="C121" s="1"/>
      <c r="D121" s="39"/>
      <c r="E121" s="1"/>
      <c r="F121" s="1"/>
      <c r="G121" s="1"/>
      <c r="H121" s="1"/>
      <c r="I121" s="1"/>
      <c r="J121" s="1"/>
      <c r="K121" s="1"/>
      <c r="L121" s="1"/>
    </row>
    <row r="122" spans="1:12" ht="12.75" customHeight="1">
      <c r="A122" s="1"/>
      <c r="B122" s="9"/>
      <c r="C122" s="1"/>
      <c r="D122" s="39"/>
      <c r="E122" s="1"/>
      <c r="F122" s="1"/>
      <c r="G122" s="1"/>
      <c r="H122" s="1"/>
      <c r="I122" s="1"/>
      <c r="J122" s="1"/>
      <c r="K122" s="1"/>
      <c r="L122" s="1"/>
    </row>
    <row r="123" spans="1:12" ht="12.75" customHeight="1">
      <c r="A123" s="1"/>
      <c r="B123" s="9"/>
      <c r="C123" s="1"/>
      <c r="D123" s="39"/>
      <c r="E123" s="1"/>
      <c r="F123" s="1"/>
      <c r="G123" s="1"/>
      <c r="H123" s="1"/>
      <c r="I123" s="1"/>
      <c r="J123" s="1"/>
      <c r="K123" s="1"/>
      <c r="L123" s="1"/>
    </row>
    <row r="124" spans="1:12" ht="12.75" customHeight="1">
      <c r="A124" s="1"/>
      <c r="B124" s="9"/>
      <c r="C124" s="1"/>
      <c r="D124" s="39"/>
      <c r="E124" s="1"/>
      <c r="F124" s="1"/>
      <c r="G124" s="1"/>
      <c r="H124" s="1"/>
      <c r="I124" s="1"/>
      <c r="J124" s="1"/>
      <c r="K124" s="1"/>
      <c r="L124" s="1"/>
    </row>
    <row r="125" spans="1:12" ht="12.75" customHeight="1">
      <c r="A125" s="1"/>
      <c r="B125" s="9"/>
      <c r="C125" s="1"/>
      <c r="D125" s="39"/>
      <c r="E125" s="1"/>
      <c r="F125" s="1"/>
      <c r="G125" s="1"/>
      <c r="H125" s="1"/>
      <c r="I125" s="1"/>
      <c r="J125" s="1"/>
      <c r="K125" s="1"/>
      <c r="L125" s="1"/>
    </row>
    <row r="126" spans="1:12" ht="12.75" customHeight="1">
      <c r="A126" s="1"/>
      <c r="B126" s="9"/>
      <c r="C126" s="1"/>
      <c r="D126" s="39"/>
      <c r="E126" s="1"/>
      <c r="F126" s="1"/>
      <c r="G126" s="1"/>
      <c r="H126" s="1"/>
      <c r="I126" s="1"/>
      <c r="J126" s="1"/>
      <c r="K126" s="1"/>
      <c r="L126" s="1"/>
    </row>
    <row r="127" spans="1:12" ht="12.75" customHeight="1">
      <c r="A127" s="1"/>
      <c r="B127" s="9"/>
      <c r="C127" s="1"/>
      <c r="D127" s="39"/>
      <c r="E127" s="1"/>
      <c r="F127" s="1"/>
      <c r="G127" s="1"/>
      <c r="H127" s="1"/>
      <c r="I127" s="1"/>
      <c r="J127" s="1"/>
      <c r="K127" s="1"/>
      <c r="L127" s="1"/>
    </row>
    <row r="128" spans="1:12" ht="12.75" customHeight="1">
      <c r="A128" s="1"/>
      <c r="B128" s="9"/>
      <c r="C128" s="1"/>
      <c r="D128" s="39"/>
      <c r="E128" s="1"/>
      <c r="F128" s="1"/>
      <c r="G128" s="1"/>
      <c r="H128" s="1"/>
      <c r="I128" s="1"/>
      <c r="J128" s="1"/>
      <c r="K128" s="1"/>
      <c r="L128" s="1"/>
    </row>
    <row r="129" spans="1:12" ht="12.75" customHeight="1">
      <c r="A129" s="1"/>
      <c r="B129" s="9"/>
      <c r="C129" s="1"/>
      <c r="D129" s="39"/>
      <c r="E129" s="1"/>
      <c r="F129" s="1"/>
      <c r="G129" s="1"/>
      <c r="H129" s="1"/>
      <c r="I129" s="1"/>
      <c r="J129" s="1"/>
      <c r="K129" s="1"/>
      <c r="L129" s="1"/>
    </row>
    <row r="130" spans="1:12" ht="12.75" customHeight="1">
      <c r="A130" s="1"/>
      <c r="B130" s="9"/>
      <c r="C130" s="1"/>
      <c r="D130" s="39"/>
      <c r="E130" s="1"/>
      <c r="F130" s="1"/>
      <c r="G130" s="1"/>
      <c r="H130" s="1"/>
      <c r="I130" s="1"/>
      <c r="J130" s="1"/>
      <c r="K130" s="1"/>
      <c r="L130" s="1"/>
    </row>
    <row r="131" spans="1:12" ht="12.75" customHeight="1">
      <c r="A131" s="1"/>
      <c r="B131" s="9"/>
      <c r="C131" s="1"/>
      <c r="D131" s="39"/>
      <c r="E131" s="1"/>
      <c r="F131" s="1"/>
      <c r="G131" s="1"/>
      <c r="H131" s="1"/>
      <c r="I131" s="1"/>
      <c r="J131" s="1"/>
      <c r="K131" s="1"/>
      <c r="L131" s="1"/>
    </row>
    <row r="132" spans="1:12" ht="12.75" customHeight="1">
      <c r="A132" s="1"/>
      <c r="B132" s="9"/>
      <c r="C132" s="1"/>
      <c r="D132" s="39"/>
      <c r="E132" s="1"/>
      <c r="F132" s="1"/>
      <c r="G132" s="1"/>
      <c r="H132" s="1"/>
      <c r="I132" s="1"/>
      <c r="J132" s="1"/>
      <c r="K132" s="1"/>
      <c r="L132" s="1"/>
    </row>
    <row r="133" spans="1:12" ht="12.75" customHeight="1">
      <c r="A133" s="1"/>
      <c r="B133" s="9"/>
      <c r="C133" s="1"/>
      <c r="D133" s="39"/>
      <c r="E133" s="1"/>
      <c r="F133" s="1"/>
      <c r="G133" s="1"/>
      <c r="H133" s="1"/>
      <c r="I133" s="1"/>
      <c r="J133" s="1"/>
      <c r="K133" s="1"/>
      <c r="L133" s="1"/>
    </row>
    <row r="134" spans="1:12" ht="12.75" customHeight="1">
      <c r="A134" s="1"/>
      <c r="B134" s="9"/>
      <c r="C134" s="1"/>
      <c r="D134" s="39"/>
      <c r="E134" s="1"/>
      <c r="F134" s="1"/>
      <c r="G134" s="1"/>
      <c r="H134" s="1"/>
      <c r="I134" s="1"/>
      <c r="J134" s="1"/>
      <c r="K134" s="1"/>
      <c r="L134" s="1"/>
    </row>
    <row r="135" spans="1:12" ht="12.75" customHeight="1">
      <c r="A135" s="1"/>
      <c r="B135" s="9"/>
      <c r="C135" s="1"/>
      <c r="D135" s="39"/>
      <c r="E135" s="1"/>
      <c r="F135" s="1"/>
      <c r="G135" s="1"/>
      <c r="H135" s="1"/>
      <c r="I135" s="1"/>
      <c r="J135" s="1"/>
      <c r="K135" s="1"/>
      <c r="L135" s="1"/>
    </row>
    <row r="136" spans="1:12" ht="12.75" customHeight="1">
      <c r="A136" s="1"/>
      <c r="B136" s="9"/>
      <c r="C136" s="1"/>
      <c r="D136" s="39"/>
      <c r="E136" s="1"/>
      <c r="F136" s="1"/>
      <c r="G136" s="1"/>
      <c r="H136" s="1"/>
      <c r="I136" s="1"/>
      <c r="J136" s="1"/>
      <c r="K136" s="1"/>
      <c r="L136" s="1"/>
    </row>
    <row r="137" spans="1:12" ht="12.75" customHeight="1">
      <c r="A137" s="1"/>
      <c r="B137" s="9"/>
      <c r="C137" s="1"/>
      <c r="D137" s="39"/>
      <c r="E137" s="1"/>
      <c r="F137" s="1"/>
      <c r="G137" s="1"/>
      <c r="H137" s="1"/>
      <c r="I137" s="1"/>
      <c r="J137" s="1"/>
      <c r="K137" s="1"/>
      <c r="L137" s="1"/>
    </row>
    <row r="138" spans="1:12" ht="12.75" customHeight="1">
      <c r="A138" s="1"/>
      <c r="B138" s="9"/>
      <c r="C138" s="1"/>
      <c r="D138" s="39"/>
      <c r="E138" s="1"/>
      <c r="F138" s="1"/>
      <c r="G138" s="1"/>
      <c r="H138" s="1"/>
      <c r="I138" s="1"/>
      <c r="J138" s="1"/>
      <c r="K138" s="1"/>
      <c r="L138" s="1"/>
    </row>
    <row r="139" spans="1:12" ht="12.75" customHeight="1">
      <c r="A139" s="1"/>
      <c r="B139" s="9"/>
      <c r="C139" s="1"/>
      <c r="D139" s="39"/>
      <c r="E139" s="1"/>
      <c r="F139" s="1"/>
      <c r="G139" s="1"/>
      <c r="H139" s="1"/>
      <c r="I139" s="1"/>
      <c r="J139" s="1"/>
      <c r="K139" s="1"/>
      <c r="L139" s="1"/>
    </row>
    <row r="140" spans="1:12" ht="12.75" customHeight="1">
      <c r="A140" s="1"/>
      <c r="B140" s="9"/>
      <c r="C140" s="1"/>
      <c r="D140" s="39"/>
      <c r="E140" s="1"/>
      <c r="F140" s="1"/>
      <c r="G140" s="1"/>
      <c r="H140" s="1"/>
      <c r="I140" s="1"/>
      <c r="J140" s="1"/>
      <c r="K140" s="1"/>
      <c r="L140" s="1"/>
    </row>
    <row r="141" spans="1:12" ht="12.75" customHeight="1">
      <c r="A141" s="1"/>
      <c r="B141" s="9"/>
      <c r="C141" s="1"/>
      <c r="D141" s="39"/>
      <c r="E141" s="1"/>
      <c r="F141" s="1"/>
      <c r="G141" s="1"/>
      <c r="H141" s="1"/>
      <c r="I141" s="1"/>
      <c r="J141" s="1"/>
      <c r="K141" s="1"/>
      <c r="L141" s="1"/>
    </row>
    <row r="142" spans="1:12" ht="12.75" customHeight="1">
      <c r="A142" s="1"/>
      <c r="B142" s="9"/>
      <c r="C142" s="1"/>
      <c r="D142" s="39"/>
      <c r="E142" s="1"/>
      <c r="F142" s="1"/>
      <c r="G142" s="1"/>
      <c r="H142" s="1"/>
      <c r="I142" s="1"/>
      <c r="J142" s="1"/>
      <c r="K142" s="1"/>
      <c r="L142" s="1"/>
    </row>
    <row r="143" spans="1:12" ht="12.75" customHeight="1">
      <c r="A143" s="1"/>
      <c r="B143" s="9"/>
      <c r="C143" s="1"/>
      <c r="D143" s="39"/>
      <c r="E143" s="1"/>
      <c r="F143" s="1"/>
      <c r="G143" s="1"/>
      <c r="H143" s="1"/>
      <c r="I143" s="1"/>
      <c r="J143" s="1"/>
      <c r="K143" s="1"/>
      <c r="L143" s="1"/>
    </row>
    <row r="144" spans="1:12" ht="12.75" customHeight="1">
      <c r="A144" s="1"/>
      <c r="B144" s="9"/>
      <c r="C144" s="1"/>
      <c r="D144" s="39"/>
      <c r="E144" s="1"/>
      <c r="F144" s="1"/>
      <c r="G144" s="1"/>
      <c r="H144" s="1"/>
      <c r="I144" s="1"/>
      <c r="J144" s="1"/>
      <c r="K144" s="1"/>
      <c r="L144" s="1"/>
    </row>
    <row r="145" spans="1:12" ht="12.75" customHeight="1">
      <c r="A145" s="1"/>
      <c r="B145" s="9"/>
      <c r="C145" s="1"/>
      <c r="D145" s="39"/>
      <c r="E145" s="1"/>
      <c r="F145" s="1"/>
      <c r="G145" s="1"/>
      <c r="H145" s="1"/>
      <c r="I145" s="1"/>
      <c r="J145" s="1"/>
      <c r="K145" s="1"/>
      <c r="L145" s="1"/>
    </row>
    <row r="146" spans="1:12" ht="12.75" customHeight="1">
      <c r="A146" s="1"/>
      <c r="B146" s="9"/>
      <c r="C146" s="1"/>
      <c r="D146" s="39"/>
      <c r="E146" s="1"/>
      <c r="F146" s="1"/>
      <c r="G146" s="1"/>
      <c r="H146" s="1"/>
      <c r="I146" s="1"/>
      <c r="J146" s="1"/>
      <c r="K146" s="1"/>
      <c r="L146" s="1"/>
    </row>
    <row r="147" spans="1:12" ht="12.75" customHeight="1">
      <c r="A147" s="1"/>
      <c r="B147" s="9"/>
      <c r="C147" s="1"/>
      <c r="D147" s="39"/>
      <c r="E147" s="1"/>
      <c r="F147" s="1"/>
      <c r="G147" s="1"/>
      <c r="H147" s="1"/>
      <c r="I147" s="1"/>
      <c r="J147" s="1"/>
      <c r="K147" s="1"/>
      <c r="L147" s="1"/>
    </row>
    <row r="148" spans="1:12" ht="12.75" customHeight="1">
      <c r="A148" s="1"/>
      <c r="B148" s="9"/>
      <c r="C148" s="1"/>
      <c r="D148" s="39"/>
      <c r="E148" s="1"/>
      <c r="F148" s="1"/>
      <c r="G148" s="1"/>
      <c r="H148" s="1"/>
      <c r="I148" s="1"/>
      <c r="J148" s="1"/>
      <c r="K148" s="1"/>
      <c r="L148" s="1"/>
    </row>
    <row r="149" spans="1:12" ht="12.75" customHeight="1">
      <c r="A149" s="1"/>
      <c r="B149" s="9"/>
      <c r="C149" s="1"/>
      <c r="D149" s="39"/>
      <c r="E149" s="1"/>
      <c r="F149" s="1"/>
      <c r="G149" s="1"/>
      <c r="H149" s="1"/>
      <c r="I149" s="1"/>
      <c r="J149" s="1"/>
      <c r="K149" s="1"/>
      <c r="L149" s="1"/>
    </row>
    <row r="150" spans="1:12" ht="12.75" customHeight="1">
      <c r="A150" s="1"/>
      <c r="B150" s="9"/>
      <c r="C150" s="1"/>
      <c r="D150" s="39"/>
      <c r="E150" s="1"/>
      <c r="F150" s="1"/>
      <c r="G150" s="1"/>
      <c r="H150" s="1"/>
      <c r="I150" s="1"/>
      <c r="J150" s="1"/>
      <c r="K150" s="1"/>
      <c r="L150" s="1"/>
    </row>
    <row r="151" spans="1:12" ht="12.75" customHeight="1">
      <c r="A151" s="1"/>
      <c r="B151" s="9"/>
      <c r="C151" s="1"/>
      <c r="D151" s="39"/>
      <c r="E151" s="1"/>
      <c r="F151" s="1"/>
      <c r="G151" s="1"/>
      <c r="H151" s="1"/>
      <c r="I151" s="1"/>
      <c r="J151" s="1"/>
      <c r="K151" s="1"/>
      <c r="L151" s="1"/>
    </row>
    <row r="152" spans="1:12" ht="12.75" customHeight="1">
      <c r="A152" s="1"/>
      <c r="B152" s="9"/>
      <c r="C152" s="1"/>
      <c r="D152" s="39"/>
      <c r="E152" s="1"/>
      <c r="F152" s="1"/>
      <c r="G152" s="1"/>
      <c r="H152" s="1"/>
      <c r="I152" s="1"/>
      <c r="J152" s="1"/>
      <c r="K152" s="1"/>
      <c r="L152" s="1"/>
    </row>
    <row r="153" spans="1:12" ht="12.75" customHeight="1">
      <c r="A153" s="1"/>
      <c r="B153" s="9"/>
      <c r="C153" s="1"/>
      <c r="D153" s="39"/>
      <c r="E153" s="1"/>
      <c r="F153" s="1"/>
      <c r="G153" s="1"/>
      <c r="H153" s="1"/>
      <c r="I153" s="1"/>
      <c r="J153" s="1"/>
      <c r="K153" s="1"/>
      <c r="L153" s="1"/>
    </row>
    <row r="154" spans="1:12" ht="12.75" customHeight="1">
      <c r="A154" s="1"/>
      <c r="B154" s="9"/>
      <c r="C154" s="1"/>
      <c r="D154" s="39"/>
      <c r="E154" s="1"/>
      <c r="F154" s="1"/>
      <c r="G154" s="1"/>
      <c r="H154" s="1"/>
      <c r="I154" s="1"/>
      <c r="J154" s="1"/>
      <c r="K154" s="1"/>
      <c r="L154" s="1"/>
    </row>
    <row r="155" spans="1:12" ht="12.75" customHeight="1">
      <c r="A155" s="1"/>
      <c r="B155" s="9"/>
      <c r="C155" s="1"/>
      <c r="D155" s="39"/>
      <c r="E155" s="1"/>
      <c r="F155" s="1"/>
      <c r="G155" s="1"/>
      <c r="H155" s="1"/>
      <c r="I155" s="1"/>
      <c r="J155" s="1"/>
      <c r="K155" s="1"/>
      <c r="L155" s="1"/>
    </row>
    <row r="156" spans="1:12" ht="12.75" customHeight="1">
      <c r="A156" s="1"/>
      <c r="B156" s="9"/>
      <c r="C156" s="1"/>
      <c r="D156" s="39"/>
      <c r="E156" s="1"/>
      <c r="F156" s="1"/>
      <c r="G156" s="1"/>
      <c r="H156" s="1"/>
      <c r="I156" s="1"/>
      <c r="J156" s="1"/>
      <c r="K156" s="1"/>
      <c r="L156" s="1"/>
    </row>
    <row r="157" spans="1:12" ht="12.75" customHeight="1">
      <c r="A157" s="1"/>
      <c r="B157" s="9"/>
      <c r="C157" s="1"/>
      <c r="D157" s="39"/>
      <c r="E157" s="1"/>
      <c r="F157" s="1"/>
      <c r="G157" s="1"/>
      <c r="H157" s="1"/>
      <c r="I157" s="1"/>
      <c r="J157" s="1"/>
      <c r="K157" s="1"/>
      <c r="L157" s="1"/>
    </row>
    <row r="158" spans="1:12" ht="12.75" customHeight="1">
      <c r="A158" s="1"/>
      <c r="B158" s="9"/>
      <c r="C158" s="1"/>
      <c r="D158" s="39"/>
      <c r="E158" s="1"/>
      <c r="F158" s="1"/>
      <c r="G158" s="1"/>
      <c r="H158" s="1"/>
      <c r="I158" s="1"/>
      <c r="J158" s="1"/>
      <c r="K158" s="1"/>
      <c r="L158" s="1"/>
    </row>
    <row r="159" spans="1:12" ht="12.75" customHeight="1">
      <c r="A159" s="1"/>
      <c r="B159" s="9"/>
      <c r="C159" s="1"/>
      <c r="D159" s="39"/>
      <c r="E159" s="1"/>
      <c r="F159" s="1"/>
      <c r="G159" s="1"/>
      <c r="H159" s="1"/>
      <c r="I159" s="1"/>
      <c r="J159" s="1"/>
      <c r="K159" s="1"/>
      <c r="L159" s="1"/>
    </row>
    <row r="160" spans="1:12" ht="12.75" customHeight="1">
      <c r="A160" s="1"/>
      <c r="B160" s="9"/>
      <c r="C160" s="1"/>
      <c r="D160" s="39"/>
      <c r="E160" s="1"/>
      <c r="F160" s="1"/>
      <c r="G160" s="1"/>
      <c r="H160" s="1"/>
      <c r="I160" s="1"/>
      <c r="J160" s="1"/>
      <c r="K160" s="1"/>
      <c r="L160" s="1"/>
    </row>
    <row r="161" spans="1:12" ht="12.75" customHeight="1">
      <c r="A161" s="1"/>
      <c r="B161" s="9"/>
      <c r="C161" s="1"/>
      <c r="D161" s="39"/>
      <c r="E161" s="1"/>
      <c r="F161" s="1"/>
      <c r="G161" s="1"/>
      <c r="H161" s="1"/>
      <c r="I161" s="1"/>
      <c r="J161" s="1"/>
      <c r="K161" s="1"/>
      <c r="L161" s="1"/>
    </row>
    <row r="162" spans="1:12" ht="12.75" customHeight="1">
      <c r="A162" s="1"/>
      <c r="B162" s="9"/>
      <c r="C162" s="1"/>
      <c r="D162" s="39"/>
      <c r="E162" s="1"/>
      <c r="F162" s="1"/>
      <c r="G162" s="1"/>
      <c r="H162" s="1"/>
      <c r="I162" s="1"/>
      <c r="J162" s="1"/>
      <c r="K162" s="1"/>
      <c r="L162" s="1"/>
    </row>
    <row r="163" spans="1:12" ht="12.75" customHeight="1">
      <c r="A163" s="1"/>
      <c r="B163" s="9"/>
      <c r="C163" s="1"/>
      <c r="D163" s="39"/>
      <c r="E163" s="1"/>
      <c r="F163" s="1"/>
      <c r="G163" s="1"/>
      <c r="H163" s="1"/>
      <c r="I163" s="1"/>
      <c r="J163" s="1"/>
      <c r="K163" s="1"/>
      <c r="L163" s="1"/>
    </row>
    <row r="164" spans="1:12" ht="12.75" customHeight="1">
      <c r="A164" s="1"/>
      <c r="B164" s="9"/>
      <c r="C164" s="1"/>
      <c r="D164" s="39"/>
      <c r="E164" s="1"/>
      <c r="F164" s="1"/>
      <c r="G164" s="1"/>
      <c r="H164" s="1"/>
      <c r="I164" s="1"/>
      <c r="J164" s="1"/>
      <c r="K164" s="1"/>
      <c r="L164" s="1"/>
    </row>
    <row r="165" spans="1:12" ht="12.75" customHeight="1">
      <c r="A165" s="1"/>
      <c r="B165" s="9"/>
      <c r="C165" s="1"/>
      <c r="D165" s="39"/>
      <c r="E165" s="1"/>
      <c r="F165" s="1"/>
      <c r="G165" s="1"/>
      <c r="H165" s="1"/>
      <c r="I165" s="1"/>
      <c r="J165" s="1"/>
      <c r="K165" s="1"/>
      <c r="L165" s="1"/>
    </row>
    <row r="166" spans="1:12" ht="12.75" customHeight="1">
      <c r="A166" s="1"/>
      <c r="B166" s="9"/>
      <c r="C166" s="1"/>
      <c r="D166" s="39"/>
      <c r="E166" s="1"/>
      <c r="F166" s="1"/>
      <c r="G166" s="1"/>
      <c r="H166" s="1"/>
      <c r="I166" s="1"/>
      <c r="J166" s="1"/>
      <c r="K166" s="1"/>
      <c r="L166" s="1"/>
    </row>
    <row r="167" spans="1:12" ht="12.75" customHeight="1">
      <c r="A167" s="1"/>
      <c r="B167" s="9"/>
      <c r="C167" s="1"/>
      <c r="D167" s="39"/>
      <c r="E167" s="1"/>
      <c r="F167" s="1"/>
      <c r="G167" s="1"/>
      <c r="H167" s="1"/>
      <c r="I167" s="1"/>
      <c r="J167" s="1"/>
      <c r="K167" s="1"/>
      <c r="L167" s="1"/>
    </row>
    <row r="168" spans="1:12" ht="12.75" customHeight="1">
      <c r="A168" s="1"/>
      <c r="B168" s="9"/>
      <c r="C168" s="1"/>
      <c r="D168" s="39"/>
      <c r="E168" s="1"/>
      <c r="F168" s="1"/>
      <c r="G168" s="1"/>
      <c r="H168" s="1"/>
      <c r="I168" s="1"/>
      <c r="J168" s="1"/>
      <c r="K168" s="1"/>
      <c r="L168" s="1"/>
    </row>
    <row r="169" spans="1:12" ht="12.75" customHeight="1">
      <c r="A169" s="1"/>
      <c r="B169" s="9"/>
      <c r="C169" s="1"/>
      <c r="D169" s="39"/>
      <c r="E169" s="1"/>
      <c r="F169" s="1"/>
      <c r="G169" s="1"/>
      <c r="H169" s="1"/>
      <c r="I169" s="1"/>
      <c r="J169" s="1"/>
      <c r="K169" s="1"/>
      <c r="L169" s="1"/>
    </row>
    <row r="170" spans="1:12" ht="12.75" customHeight="1">
      <c r="A170" s="1"/>
      <c r="B170" s="9"/>
      <c r="C170" s="1"/>
      <c r="D170" s="39"/>
      <c r="E170" s="1"/>
      <c r="F170" s="1"/>
      <c r="G170" s="1"/>
      <c r="H170" s="1"/>
      <c r="I170" s="1"/>
      <c r="J170" s="1"/>
      <c r="K170" s="1"/>
      <c r="L170" s="1"/>
    </row>
    <row r="171" spans="1:12" ht="12.75" customHeight="1">
      <c r="A171" s="1"/>
      <c r="B171" s="9"/>
      <c r="C171" s="1"/>
      <c r="D171" s="39"/>
      <c r="E171" s="1"/>
      <c r="F171" s="1"/>
      <c r="G171" s="1"/>
      <c r="H171" s="1"/>
      <c r="I171" s="1"/>
      <c r="J171" s="1"/>
      <c r="K171" s="1"/>
      <c r="L171" s="1"/>
    </row>
    <row r="172" spans="1:12" ht="12.75" customHeight="1">
      <c r="A172" s="1"/>
      <c r="B172" s="9"/>
      <c r="C172" s="1"/>
      <c r="D172" s="39"/>
      <c r="E172" s="1"/>
      <c r="F172" s="1"/>
      <c r="G172" s="1"/>
      <c r="H172" s="1"/>
      <c r="I172" s="1"/>
      <c r="J172" s="1"/>
      <c r="K172" s="1"/>
      <c r="L172" s="1"/>
    </row>
    <row r="173" spans="1:12" ht="12.75" customHeight="1">
      <c r="A173" s="1"/>
      <c r="B173" s="9"/>
      <c r="C173" s="1"/>
      <c r="D173" s="39"/>
      <c r="E173" s="1"/>
      <c r="F173" s="1"/>
      <c r="G173" s="1"/>
      <c r="H173" s="1"/>
      <c r="I173" s="1"/>
      <c r="J173" s="1"/>
      <c r="K173" s="1"/>
      <c r="L173" s="1"/>
    </row>
    <row r="174" spans="1:12" ht="12.75" customHeight="1">
      <c r="A174" s="1"/>
      <c r="B174" s="9"/>
      <c r="C174" s="1"/>
      <c r="D174" s="39"/>
      <c r="E174" s="1"/>
      <c r="F174" s="1"/>
      <c r="G174" s="1"/>
      <c r="H174" s="1"/>
      <c r="I174" s="1"/>
      <c r="J174" s="1"/>
      <c r="K174" s="1"/>
      <c r="L174" s="1"/>
    </row>
    <row r="175" spans="1:12" ht="12.75" customHeight="1">
      <c r="A175" s="1"/>
      <c r="B175" s="9"/>
      <c r="C175" s="1"/>
      <c r="D175" s="39"/>
      <c r="E175" s="1"/>
      <c r="F175" s="1"/>
      <c r="G175" s="1"/>
      <c r="H175" s="1"/>
      <c r="I175" s="1"/>
      <c r="J175" s="1"/>
      <c r="K175" s="1"/>
      <c r="L175" s="1"/>
    </row>
    <row r="176" spans="1:12" ht="12.75" customHeight="1">
      <c r="A176" s="1"/>
      <c r="B176" s="9"/>
      <c r="C176" s="1"/>
      <c r="D176" s="39"/>
      <c r="E176" s="1"/>
      <c r="F176" s="1"/>
      <c r="G176" s="1"/>
      <c r="H176" s="1"/>
      <c r="I176" s="1"/>
      <c r="J176" s="1"/>
      <c r="K176" s="1"/>
      <c r="L176" s="1"/>
    </row>
    <row r="177" spans="1:12" ht="12.75" customHeight="1">
      <c r="A177" s="1"/>
      <c r="B177" s="9"/>
      <c r="C177" s="1"/>
      <c r="D177" s="39"/>
      <c r="E177" s="1"/>
      <c r="F177" s="1"/>
      <c r="G177" s="1"/>
      <c r="H177" s="1"/>
      <c r="I177" s="1"/>
      <c r="J177" s="1"/>
      <c r="K177" s="1"/>
      <c r="L177" s="1"/>
    </row>
    <row r="178" spans="1:12" ht="12.75" customHeight="1">
      <c r="A178" s="1"/>
      <c r="B178" s="9"/>
      <c r="C178" s="1"/>
      <c r="D178" s="39"/>
      <c r="E178" s="1"/>
      <c r="F178" s="1"/>
      <c r="G178" s="1"/>
      <c r="H178" s="1"/>
      <c r="I178" s="1"/>
      <c r="J178" s="1"/>
      <c r="K178" s="1"/>
      <c r="L178" s="1"/>
    </row>
    <row r="179" spans="1:12" ht="12.75" customHeight="1">
      <c r="A179" s="1"/>
      <c r="B179" s="9"/>
      <c r="C179" s="1"/>
      <c r="D179" s="39"/>
      <c r="E179" s="1"/>
      <c r="F179" s="1"/>
      <c r="G179" s="1"/>
      <c r="H179" s="1"/>
      <c r="I179" s="1"/>
      <c r="J179" s="1"/>
      <c r="K179" s="1"/>
      <c r="L179" s="1"/>
    </row>
    <row r="180" spans="1:12" ht="12.75" customHeight="1">
      <c r="A180" s="1"/>
      <c r="B180" s="9"/>
      <c r="C180" s="1"/>
      <c r="D180" s="39"/>
      <c r="E180" s="1"/>
      <c r="F180" s="1"/>
      <c r="G180" s="1"/>
      <c r="H180" s="1"/>
      <c r="I180" s="1"/>
      <c r="J180" s="1"/>
      <c r="K180" s="1"/>
      <c r="L180" s="1"/>
    </row>
    <row r="181" spans="1:12" ht="12.75" customHeight="1">
      <c r="A181" s="1"/>
      <c r="B181" s="9"/>
      <c r="C181" s="1"/>
      <c r="D181" s="39"/>
      <c r="E181" s="1"/>
      <c r="F181" s="1"/>
      <c r="G181" s="1"/>
      <c r="H181" s="1"/>
      <c r="I181" s="1"/>
      <c r="J181" s="1"/>
      <c r="K181" s="1"/>
      <c r="L181" s="1"/>
    </row>
    <row r="182" spans="1:12" ht="12.75" customHeight="1">
      <c r="A182" s="1"/>
      <c r="B182" s="9"/>
      <c r="C182" s="1"/>
      <c r="D182" s="39"/>
      <c r="E182" s="1"/>
      <c r="F182" s="1"/>
      <c r="G182" s="1"/>
      <c r="H182" s="1"/>
      <c r="I182" s="1"/>
      <c r="J182" s="1"/>
      <c r="K182" s="1"/>
      <c r="L182" s="1"/>
    </row>
    <row r="183" spans="1:12" ht="12.75" customHeight="1">
      <c r="A183" s="1"/>
      <c r="B183" s="9"/>
      <c r="C183" s="1"/>
      <c r="D183" s="39"/>
      <c r="E183" s="1"/>
      <c r="F183" s="1"/>
      <c r="G183" s="1"/>
      <c r="H183" s="1"/>
      <c r="I183" s="1"/>
      <c r="J183" s="1"/>
      <c r="K183" s="1"/>
      <c r="L183" s="1"/>
    </row>
    <row r="184" spans="1:12" ht="12.75" customHeight="1">
      <c r="A184" s="1"/>
      <c r="B184" s="9"/>
      <c r="C184" s="1"/>
      <c r="D184" s="39"/>
      <c r="E184" s="1"/>
      <c r="F184" s="1"/>
      <c r="G184" s="1"/>
      <c r="H184" s="1"/>
      <c r="I184" s="1"/>
      <c r="J184" s="1"/>
      <c r="K184" s="1"/>
      <c r="L184" s="1"/>
    </row>
    <row r="185" spans="1:12" ht="12.75" customHeight="1">
      <c r="A185" s="1"/>
      <c r="B185" s="9"/>
      <c r="C185" s="1"/>
      <c r="D185" s="39"/>
      <c r="E185" s="1"/>
      <c r="F185" s="1"/>
      <c r="G185" s="1"/>
      <c r="H185" s="1"/>
      <c r="I185" s="1"/>
      <c r="J185" s="1"/>
      <c r="K185" s="1"/>
      <c r="L185" s="1"/>
    </row>
    <row r="186" spans="1:12" ht="12.75" customHeight="1">
      <c r="A186" s="1"/>
      <c r="B186" s="9"/>
      <c r="C186" s="1"/>
      <c r="D186" s="39"/>
      <c r="E186" s="1"/>
      <c r="F186" s="1"/>
      <c r="G186" s="1"/>
      <c r="H186" s="1"/>
      <c r="I186" s="1"/>
      <c r="J186" s="1"/>
      <c r="K186" s="1"/>
      <c r="L186" s="1"/>
    </row>
    <row r="187" spans="1:12" ht="12.75" customHeight="1">
      <c r="A187" s="1"/>
      <c r="B187" s="9"/>
      <c r="C187" s="1"/>
      <c r="D187" s="39"/>
      <c r="E187" s="1"/>
      <c r="F187" s="1"/>
      <c r="G187" s="1"/>
      <c r="H187" s="1"/>
      <c r="I187" s="1"/>
      <c r="J187" s="1"/>
      <c r="K187" s="1"/>
      <c r="L187" s="1"/>
    </row>
    <row r="188" spans="1:12" ht="12.75" customHeight="1">
      <c r="A188" s="1"/>
      <c r="B188" s="9"/>
      <c r="C188" s="1"/>
      <c r="D188" s="39"/>
      <c r="E188" s="1"/>
      <c r="F188" s="1"/>
      <c r="G188" s="1"/>
      <c r="H188" s="1"/>
      <c r="I188" s="1"/>
      <c r="J188" s="1"/>
      <c r="K188" s="1"/>
      <c r="L188" s="1"/>
    </row>
    <row r="189" spans="1:12" ht="12.75" customHeight="1">
      <c r="A189" s="1"/>
      <c r="B189" s="9"/>
      <c r="C189" s="1"/>
      <c r="D189" s="39"/>
      <c r="E189" s="1"/>
      <c r="F189" s="1"/>
      <c r="G189" s="1"/>
      <c r="H189" s="1"/>
      <c r="I189" s="1"/>
      <c r="J189" s="1"/>
      <c r="K189" s="1"/>
      <c r="L189" s="1"/>
    </row>
    <row r="190" spans="1:12" ht="12.75" customHeight="1">
      <c r="A190" s="1"/>
      <c r="B190" s="9"/>
      <c r="C190" s="1"/>
      <c r="D190" s="39"/>
      <c r="E190" s="1"/>
      <c r="F190" s="1"/>
      <c r="G190" s="1"/>
      <c r="H190" s="1"/>
      <c r="I190" s="1"/>
      <c r="J190" s="1"/>
      <c r="K190" s="1"/>
      <c r="L190" s="1"/>
    </row>
    <row r="191" spans="1:12" ht="12.75" customHeight="1">
      <c r="A191" s="1"/>
      <c r="B191" s="9"/>
      <c r="C191" s="1"/>
      <c r="D191" s="39"/>
      <c r="E191" s="1"/>
      <c r="F191" s="1"/>
      <c r="G191" s="1"/>
      <c r="H191" s="1"/>
      <c r="I191" s="1"/>
      <c r="J191" s="1"/>
      <c r="K191" s="1"/>
      <c r="L191" s="1"/>
    </row>
    <row r="192" spans="1:12" ht="12.75" customHeight="1">
      <c r="A192" s="1"/>
      <c r="B192" s="9"/>
      <c r="C192" s="1"/>
      <c r="D192" s="39"/>
      <c r="E192" s="1"/>
      <c r="F192" s="1"/>
      <c r="G192" s="1"/>
      <c r="H192" s="1"/>
      <c r="I192" s="1"/>
      <c r="J192" s="1"/>
      <c r="K192" s="1"/>
      <c r="L192" s="1"/>
    </row>
    <row r="193" spans="1:12" ht="12.75" customHeight="1">
      <c r="A193" s="1"/>
      <c r="B193" s="9"/>
      <c r="C193" s="1"/>
      <c r="D193" s="39"/>
      <c r="E193" s="1"/>
      <c r="F193" s="1"/>
      <c r="G193" s="1"/>
      <c r="H193" s="1"/>
      <c r="I193" s="1"/>
      <c r="J193" s="1"/>
      <c r="K193" s="1"/>
      <c r="L193" s="1"/>
    </row>
    <row r="194" spans="1:12" ht="12.75" customHeight="1">
      <c r="A194" s="1"/>
      <c r="B194" s="9"/>
      <c r="C194" s="1"/>
      <c r="D194" s="39"/>
      <c r="E194" s="1"/>
      <c r="F194" s="1"/>
      <c r="G194" s="1"/>
      <c r="H194" s="1"/>
      <c r="I194" s="1"/>
      <c r="J194" s="1"/>
      <c r="K194" s="1"/>
      <c r="L194" s="1"/>
    </row>
    <row r="195" spans="1:12" ht="12.75" customHeight="1">
      <c r="A195" s="1"/>
      <c r="B195" s="9"/>
      <c r="C195" s="1"/>
      <c r="D195" s="39"/>
      <c r="E195" s="1"/>
      <c r="F195" s="1"/>
      <c r="G195" s="1"/>
      <c r="H195" s="1"/>
      <c r="I195" s="1"/>
      <c r="J195" s="1"/>
      <c r="K195" s="1"/>
      <c r="L195" s="1"/>
    </row>
    <row r="196" spans="1:12" ht="12.75" customHeight="1">
      <c r="A196" s="1"/>
      <c r="B196" s="9"/>
      <c r="C196" s="1"/>
      <c r="D196" s="39"/>
      <c r="E196" s="1"/>
      <c r="F196" s="1"/>
      <c r="G196" s="1"/>
      <c r="H196" s="1"/>
      <c r="I196" s="1"/>
      <c r="J196" s="1"/>
      <c r="K196" s="1"/>
      <c r="L196" s="1"/>
    </row>
    <row r="197" spans="1:12" ht="12.75" customHeight="1">
      <c r="A197" s="1"/>
      <c r="B197" s="9"/>
      <c r="C197" s="1"/>
      <c r="D197" s="39"/>
      <c r="E197" s="1"/>
      <c r="F197" s="1"/>
      <c r="G197" s="1"/>
      <c r="H197" s="1"/>
      <c r="I197" s="1"/>
      <c r="J197" s="1"/>
      <c r="K197" s="1"/>
      <c r="L197" s="1"/>
    </row>
    <row r="198" spans="1:12" ht="12.75" customHeight="1">
      <c r="A198" s="1"/>
      <c r="B198" s="9"/>
      <c r="C198" s="1"/>
      <c r="D198" s="39"/>
      <c r="E198" s="1"/>
      <c r="F198" s="1"/>
      <c r="G198" s="1"/>
      <c r="H198" s="1"/>
      <c r="I198" s="1"/>
      <c r="J198" s="1"/>
      <c r="K198" s="1"/>
      <c r="L198" s="1"/>
    </row>
    <row r="199" spans="1:12" ht="12.75" customHeight="1">
      <c r="A199" s="1"/>
      <c r="B199" s="9"/>
      <c r="C199" s="1"/>
      <c r="D199" s="39"/>
      <c r="E199" s="1"/>
      <c r="F199" s="1"/>
      <c r="G199" s="1"/>
      <c r="H199" s="1"/>
      <c r="I199" s="1"/>
      <c r="J199" s="1"/>
      <c r="K199" s="1"/>
      <c r="L199" s="1"/>
    </row>
    <row r="200" spans="1:12" ht="12.75" customHeight="1">
      <c r="A200" s="1"/>
      <c r="B200" s="9"/>
      <c r="C200" s="1"/>
      <c r="D200" s="39"/>
      <c r="E200" s="1"/>
      <c r="F200" s="1"/>
      <c r="G200" s="1"/>
      <c r="H200" s="1"/>
      <c r="I200" s="1"/>
      <c r="J200" s="1"/>
      <c r="K200" s="1"/>
      <c r="L200" s="1"/>
    </row>
    <row r="201" spans="1:12" ht="12.75" customHeight="1">
      <c r="A201" s="1"/>
      <c r="B201" s="9"/>
      <c r="C201" s="1"/>
      <c r="D201" s="39"/>
      <c r="E201" s="1"/>
      <c r="F201" s="1"/>
      <c r="G201" s="1"/>
      <c r="H201" s="1"/>
      <c r="I201" s="1"/>
      <c r="J201" s="1"/>
      <c r="K201" s="1"/>
      <c r="L201" s="1"/>
    </row>
    <row r="202" spans="1:12" ht="12.75" customHeight="1">
      <c r="A202" s="1"/>
      <c r="B202" s="9"/>
      <c r="C202" s="1"/>
      <c r="D202" s="39"/>
      <c r="E202" s="1"/>
      <c r="F202" s="1"/>
      <c r="G202" s="1"/>
      <c r="H202" s="1"/>
      <c r="I202" s="1"/>
      <c r="J202" s="1"/>
      <c r="K202" s="1"/>
      <c r="L202" s="1"/>
    </row>
    <row r="203" spans="1:12" ht="12.75" customHeight="1">
      <c r="A203" s="1"/>
      <c r="B203" s="9"/>
      <c r="C203" s="1"/>
      <c r="D203" s="39"/>
      <c r="E203" s="1"/>
      <c r="F203" s="1"/>
      <c r="G203" s="1"/>
      <c r="H203" s="1"/>
      <c r="I203" s="1"/>
      <c r="J203" s="1"/>
      <c r="K203" s="1"/>
      <c r="L203" s="1"/>
    </row>
    <row r="204" spans="1:12" ht="12.75" customHeight="1">
      <c r="A204" s="1"/>
      <c r="B204" s="9"/>
      <c r="C204" s="1"/>
      <c r="D204" s="39"/>
      <c r="E204" s="1"/>
      <c r="F204" s="1"/>
      <c r="G204" s="1"/>
      <c r="H204" s="1"/>
      <c r="I204" s="1"/>
      <c r="J204" s="1"/>
      <c r="K204" s="1"/>
      <c r="L204" s="1"/>
    </row>
    <row r="205" spans="1:12" ht="12.75" customHeight="1">
      <c r="A205" s="1"/>
      <c r="B205" s="9"/>
      <c r="C205" s="1"/>
      <c r="D205" s="39"/>
      <c r="E205" s="1"/>
      <c r="F205" s="1"/>
      <c r="G205" s="1"/>
      <c r="H205" s="1"/>
      <c r="I205" s="1"/>
      <c r="J205" s="1"/>
      <c r="K205" s="1"/>
      <c r="L205" s="1"/>
    </row>
    <row r="206" spans="1:12" ht="12.75" customHeight="1">
      <c r="A206" s="1"/>
      <c r="B206" s="9"/>
      <c r="C206" s="1"/>
      <c r="D206" s="39"/>
      <c r="E206" s="1"/>
      <c r="F206" s="1"/>
      <c r="G206" s="1"/>
      <c r="H206" s="1"/>
      <c r="I206" s="1"/>
      <c r="J206" s="1"/>
      <c r="K206" s="1"/>
      <c r="L206" s="1"/>
    </row>
    <row r="207" spans="1:12" ht="12.75" customHeight="1">
      <c r="A207" s="1"/>
      <c r="B207" s="9"/>
      <c r="C207" s="1"/>
      <c r="D207" s="39"/>
      <c r="E207" s="1"/>
      <c r="F207" s="1"/>
      <c r="G207" s="1"/>
      <c r="H207" s="1"/>
      <c r="I207" s="1"/>
      <c r="J207" s="1"/>
      <c r="K207" s="1"/>
      <c r="L207" s="1"/>
    </row>
    <row r="208" spans="1:12" ht="12.75" customHeight="1">
      <c r="A208" s="1"/>
      <c r="B208" s="9"/>
      <c r="C208" s="1"/>
      <c r="D208" s="39"/>
      <c r="E208" s="1"/>
      <c r="F208" s="1"/>
      <c r="G208" s="1"/>
      <c r="H208" s="1"/>
      <c r="I208" s="1"/>
      <c r="J208" s="1"/>
      <c r="K208" s="1"/>
      <c r="L208" s="1"/>
    </row>
    <row r="209" spans="1:12" ht="12.75" customHeight="1">
      <c r="A209" s="1"/>
      <c r="B209" s="9"/>
      <c r="C209" s="1"/>
      <c r="D209" s="39"/>
      <c r="E209" s="1"/>
      <c r="F209" s="1"/>
      <c r="G209" s="1"/>
      <c r="H209" s="1"/>
      <c r="I209" s="1"/>
      <c r="J209" s="1"/>
      <c r="K209" s="1"/>
      <c r="L209" s="1"/>
    </row>
    <row r="210" spans="1:12" ht="12.75" customHeight="1">
      <c r="A210" s="1"/>
      <c r="B210" s="9"/>
      <c r="C210" s="1"/>
      <c r="D210" s="39"/>
      <c r="E210" s="1"/>
      <c r="F210" s="1"/>
      <c r="G210" s="1"/>
      <c r="H210" s="1"/>
      <c r="I210" s="1"/>
      <c r="J210" s="1"/>
      <c r="K210" s="1"/>
      <c r="L210" s="1"/>
    </row>
    <row r="211" spans="1:12" ht="12.75" customHeight="1">
      <c r="A211" s="1"/>
      <c r="B211" s="9"/>
      <c r="C211" s="1"/>
      <c r="D211" s="39"/>
      <c r="E211" s="1"/>
      <c r="F211" s="1"/>
      <c r="G211" s="1"/>
      <c r="H211" s="1"/>
      <c r="I211" s="1"/>
      <c r="J211" s="1"/>
      <c r="K211" s="1"/>
      <c r="L211" s="1"/>
    </row>
    <row r="212" spans="1:12" ht="12.75" customHeight="1">
      <c r="A212" s="1"/>
      <c r="B212" s="9"/>
      <c r="C212" s="1"/>
      <c r="D212" s="39"/>
      <c r="E212" s="1"/>
      <c r="F212" s="1"/>
      <c r="G212" s="1"/>
      <c r="H212" s="1"/>
      <c r="I212" s="1"/>
      <c r="J212" s="1"/>
      <c r="K212" s="1"/>
      <c r="L212" s="1"/>
    </row>
    <row r="213" spans="1:12" ht="12.75" customHeight="1">
      <c r="A213" s="1"/>
      <c r="B213" s="9"/>
      <c r="C213" s="1"/>
      <c r="D213" s="39"/>
      <c r="E213" s="1"/>
      <c r="F213" s="1"/>
      <c r="G213" s="1"/>
      <c r="H213" s="1"/>
      <c r="I213" s="1"/>
      <c r="J213" s="1"/>
      <c r="K213" s="1"/>
      <c r="L213" s="1"/>
    </row>
    <row r="214" spans="1:12" ht="12.75" customHeight="1">
      <c r="A214" s="1"/>
      <c r="B214" s="9"/>
      <c r="C214" s="1"/>
      <c r="D214" s="39"/>
      <c r="E214" s="1"/>
      <c r="F214" s="1"/>
      <c r="G214" s="1"/>
      <c r="H214" s="1"/>
      <c r="I214" s="1"/>
      <c r="J214" s="1"/>
      <c r="K214" s="1"/>
      <c r="L214" s="1"/>
    </row>
    <row r="215" spans="1:12" ht="12.75" customHeight="1">
      <c r="A215" s="1"/>
      <c r="B215" s="9"/>
      <c r="C215" s="1"/>
      <c r="D215" s="39"/>
      <c r="E215" s="1"/>
      <c r="F215" s="1"/>
      <c r="G215" s="1"/>
      <c r="H215" s="1"/>
      <c r="I215" s="1"/>
      <c r="J215" s="1"/>
      <c r="K215" s="1"/>
      <c r="L215" s="1"/>
    </row>
    <row r="216" spans="1:12" ht="12.75" customHeight="1">
      <c r="A216" s="1"/>
      <c r="B216" s="9"/>
      <c r="C216" s="1"/>
      <c r="D216" s="39"/>
      <c r="E216" s="1"/>
      <c r="F216" s="1"/>
      <c r="G216" s="1"/>
      <c r="H216" s="1"/>
      <c r="I216" s="1"/>
      <c r="J216" s="1"/>
      <c r="K216" s="1"/>
      <c r="L216" s="1"/>
    </row>
    <row r="217" spans="1:12" ht="12.75" customHeight="1">
      <c r="A217" s="1"/>
      <c r="B217" s="9"/>
      <c r="C217" s="1"/>
      <c r="D217" s="39"/>
      <c r="E217" s="1"/>
      <c r="F217" s="1"/>
      <c r="G217" s="1"/>
      <c r="H217" s="1"/>
      <c r="I217" s="1"/>
      <c r="J217" s="1"/>
      <c r="K217" s="1"/>
      <c r="L217" s="1"/>
    </row>
    <row r="218" spans="1:12" ht="12.75" customHeight="1">
      <c r="A218" s="1"/>
      <c r="B218" s="9"/>
      <c r="C218" s="1"/>
      <c r="D218" s="39"/>
      <c r="E218" s="1"/>
      <c r="F218" s="1"/>
      <c r="G218" s="1"/>
      <c r="H218" s="1"/>
      <c r="I218" s="1"/>
      <c r="J218" s="1"/>
      <c r="K218" s="1"/>
      <c r="L218" s="1"/>
    </row>
    <row r="219" spans="1:12" ht="12.75" customHeight="1">
      <c r="A219" s="1"/>
      <c r="B219" s="9"/>
      <c r="C219" s="1"/>
      <c r="D219" s="39"/>
      <c r="E219" s="1"/>
      <c r="F219" s="1"/>
      <c r="G219" s="1"/>
      <c r="H219" s="1"/>
      <c r="I219" s="1"/>
      <c r="J219" s="1"/>
      <c r="K219" s="1"/>
      <c r="L219" s="1"/>
    </row>
    <row r="220" spans="1:12" ht="12.75" customHeight="1">
      <c r="A220" s="1"/>
      <c r="B220" s="9"/>
      <c r="C220" s="1"/>
      <c r="D220" s="39"/>
      <c r="E220" s="1"/>
      <c r="F220" s="1"/>
      <c r="G220" s="1"/>
      <c r="H220" s="1"/>
      <c r="I220" s="1"/>
      <c r="J220" s="1"/>
      <c r="K220" s="1"/>
      <c r="L220" s="1"/>
    </row>
    <row r="221" spans="1:12" ht="12.75" customHeight="1">
      <c r="A221" s="1"/>
      <c r="B221" s="9"/>
      <c r="C221" s="1"/>
      <c r="D221" s="39"/>
      <c r="E221" s="1"/>
      <c r="F221" s="1"/>
      <c r="G221" s="1"/>
      <c r="H221" s="1"/>
      <c r="I221" s="1"/>
      <c r="J221" s="1"/>
      <c r="K221" s="1"/>
      <c r="L221" s="1"/>
    </row>
    <row r="222" spans="1:12" ht="12.75" customHeight="1">
      <c r="A222" s="1"/>
      <c r="B222" s="9"/>
      <c r="C222" s="1"/>
      <c r="D222" s="39"/>
      <c r="E222" s="1"/>
      <c r="F222" s="1"/>
      <c r="G222" s="1"/>
      <c r="H222" s="1"/>
      <c r="I222" s="1"/>
      <c r="J222" s="1"/>
      <c r="K222" s="1"/>
      <c r="L222" s="1"/>
    </row>
    <row r="223" spans="1:12" ht="12.75" customHeight="1">
      <c r="A223" s="1"/>
      <c r="B223" s="9"/>
      <c r="C223" s="1"/>
      <c r="D223" s="39"/>
      <c r="E223" s="1"/>
      <c r="F223" s="1"/>
      <c r="G223" s="1"/>
      <c r="H223" s="1"/>
      <c r="I223" s="1"/>
      <c r="J223" s="1"/>
      <c r="K223" s="1"/>
      <c r="L223" s="1"/>
    </row>
    <row r="224" spans="1:12" ht="12.75" customHeight="1">
      <c r="A224" s="1"/>
      <c r="B224" s="9"/>
      <c r="C224" s="1"/>
      <c r="D224" s="39"/>
      <c r="E224" s="1"/>
      <c r="F224" s="1"/>
      <c r="G224" s="1"/>
      <c r="H224" s="1"/>
      <c r="I224" s="1"/>
      <c r="J224" s="1"/>
      <c r="K224" s="1"/>
      <c r="L224" s="1"/>
    </row>
    <row r="225" spans="1:12" ht="12.75" customHeight="1">
      <c r="A225" s="1"/>
      <c r="B225" s="9"/>
      <c r="C225" s="1"/>
      <c r="D225" s="39"/>
      <c r="E225" s="1"/>
      <c r="F225" s="1"/>
      <c r="G225" s="1"/>
      <c r="H225" s="1"/>
      <c r="I225" s="1"/>
      <c r="J225" s="1"/>
      <c r="K225" s="1"/>
      <c r="L225" s="1"/>
    </row>
    <row r="226" spans="1:12" ht="12.75" customHeight="1">
      <c r="A226" s="1"/>
      <c r="B226" s="9"/>
      <c r="C226" s="1"/>
      <c r="D226" s="39"/>
      <c r="E226" s="1"/>
      <c r="F226" s="1"/>
      <c r="G226" s="1"/>
      <c r="H226" s="1"/>
      <c r="I226" s="1"/>
      <c r="J226" s="1"/>
      <c r="K226" s="1"/>
      <c r="L226" s="1"/>
    </row>
    <row r="227" spans="1:12" ht="12.75" customHeight="1">
      <c r="A227" s="1"/>
      <c r="B227" s="9"/>
      <c r="C227" s="1"/>
      <c r="D227" s="39"/>
      <c r="E227" s="1"/>
      <c r="F227" s="1"/>
      <c r="G227" s="1"/>
      <c r="H227" s="1"/>
      <c r="I227" s="1"/>
      <c r="J227" s="1"/>
      <c r="K227" s="1"/>
      <c r="L227" s="1"/>
    </row>
    <row r="228" spans="1:12" ht="12.75" customHeight="1">
      <c r="A228" s="1"/>
      <c r="B228" s="9"/>
      <c r="C228" s="1"/>
      <c r="D228" s="39"/>
      <c r="E228" s="1"/>
      <c r="F228" s="1"/>
      <c r="G228" s="1"/>
      <c r="H228" s="1"/>
      <c r="I228" s="1"/>
      <c r="J228" s="1"/>
      <c r="K228" s="1"/>
      <c r="L228" s="1"/>
    </row>
    <row r="229" spans="1:12" ht="12.75" customHeight="1">
      <c r="A229" s="1"/>
      <c r="B229" s="9"/>
      <c r="C229" s="1"/>
      <c r="D229" s="39"/>
      <c r="E229" s="1"/>
      <c r="F229" s="1"/>
      <c r="G229" s="1"/>
      <c r="H229" s="1"/>
      <c r="I229" s="1"/>
      <c r="J229" s="1"/>
      <c r="K229" s="1"/>
      <c r="L229" s="1"/>
    </row>
    <row r="230" spans="1:12" ht="12.75" customHeight="1">
      <c r="A230" s="1"/>
      <c r="B230" s="9"/>
      <c r="C230" s="1"/>
      <c r="D230" s="39"/>
      <c r="E230" s="1"/>
      <c r="F230" s="1"/>
      <c r="G230" s="1"/>
      <c r="H230" s="1"/>
      <c r="I230" s="1"/>
      <c r="J230" s="1"/>
      <c r="K230" s="1"/>
      <c r="L230" s="1"/>
    </row>
    <row r="231" spans="1:12" ht="12.75" customHeight="1">
      <c r="A231" s="1"/>
      <c r="B231" s="9"/>
      <c r="C231" s="1"/>
      <c r="D231" s="39"/>
      <c r="E231" s="1"/>
      <c r="F231" s="1"/>
      <c r="G231" s="1"/>
      <c r="H231" s="1"/>
      <c r="I231" s="1"/>
      <c r="J231" s="1"/>
      <c r="K231" s="1"/>
      <c r="L231" s="1"/>
    </row>
    <row r="232" spans="1:12" ht="12.75" customHeight="1">
      <c r="A232" s="1"/>
      <c r="B232" s="9"/>
      <c r="C232" s="1"/>
      <c r="D232" s="39"/>
      <c r="E232" s="1"/>
      <c r="F232" s="1"/>
      <c r="G232" s="1"/>
      <c r="H232" s="1"/>
      <c r="I232" s="1"/>
      <c r="J232" s="1"/>
      <c r="K232" s="1"/>
      <c r="L232" s="1"/>
    </row>
    <row r="233" spans="1:12" ht="12.75" customHeight="1">
      <c r="A233" s="1"/>
      <c r="B233" s="9"/>
      <c r="C233" s="1"/>
      <c r="D233" s="39"/>
      <c r="E233" s="1"/>
      <c r="F233" s="1"/>
      <c r="G233" s="1"/>
      <c r="H233" s="1"/>
      <c r="I233" s="1"/>
      <c r="J233" s="1"/>
      <c r="K233" s="1"/>
      <c r="L233" s="1"/>
    </row>
    <row r="234" spans="1:12" ht="12.75" customHeight="1">
      <c r="A234" s="1"/>
      <c r="B234" s="9"/>
      <c r="C234" s="1"/>
      <c r="D234" s="39"/>
      <c r="E234" s="1"/>
      <c r="F234" s="1"/>
      <c r="G234" s="1"/>
      <c r="H234" s="1"/>
      <c r="I234" s="1"/>
      <c r="J234" s="1"/>
      <c r="K234" s="1"/>
      <c r="L234" s="1"/>
    </row>
    <row r="235" spans="1:12" ht="12.75" customHeight="1">
      <c r="A235" s="1"/>
      <c r="B235" s="9"/>
      <c r="C235" s="1"/>
      <c r="D235" s="39"/>
      <c r="E235" s="1"/>
      <c r="F235" s="1"/>
      <c r="G235" s="1"/>
      <c r="H235" s="1"/>
      <c r="I235" s="1"/>
      <c r="J235" s="1"/>
      <c r="K235" s="1"/>
      <c r="L235" s="1"/>
    </row>
    <row r="236" spans="1:12" ht="12.75" customHeight="1">
      <c r="A236" s="1"/>
      <c r="B236" s="9"/>
      <c r="C236" s="1"/>
      <c r="D236" s="39"/>
      <c r="E236" s="1"/>
      <c r="F236" s="1"/>
      <c r="G236" s="1"/>
      <c r="H236" s="1"/>
      <c r="I236" s="1"/>
      <c r="J236" s="1"/>
      <c r="K236" s="1"/>
      <c r="L236" s="1"/>
    </row>
    <row r="237" spans="1:12" ht="12.75" customHeight="1">
      <c r="A237" s="1"/>
      <c r="B237" s="9"/>
      <c r="C237" s="1"/>
      <c r="D237" s="39"/>
      <c r="E237" s="1"/>
      <c r="F237" s="1"/>
      <c r="G237" s="1"/>
      <c r="H237" s="1"/>
      <c r="I237" s="1"/>
      <c r="J237" s="1"/>
      <c r="K237" s="1"/>
      <c r="L237" s="1"/>
    </row>
    <row r="238" spans="1:12" ht="12.75" customHeight="1">
      <c r="A238" s="1"/>
      <c r="B238" s="9"/>
      <c r="C238" s="1"/>
      <c r="D238" s="39"/>
      <c r="E238" s="1"/>
      <c r="F238" s="1"/>
      <c r="G238" s="1"/>
      <c r="H238" s="1"/>
      <c r="I238" s="1"/>
      <c r="J238" s="1"/>
      <c r="K238" s="1"/>
      <c r="L238" s="1"/>
    </row>
    <row r="239" spans="1:12" ht="12.75" customHeight="1">
      <c r="A239" s="1"/>
      <c r="B239" s="9"/>
      <c r="C239" s="1"/>
      <c r="D239" s="39"/>
      <c r="E239" s="1"/>
      <c r="F239" s="1"/>
      <c r="G239" s="1"/>
      <c r="H239" s="1"/>
      <c r="I239" s="1"/>
      <c r="J239" s="1"/>
      <c r="K239" s="1"/>
      <c r="L239" s="1"/>
    </row>
    <row r="240" spans="1:12" ht="12.75" customHeight="1">
      <c r="A240" s="1"/>
      <c r="B240" s="9"/>
      <c r="C240" s="1"/>
      <c r="D240" s="39"/>
      <c r="E240" s="1"/>
      <c r="F240" s="1"/>
      <c r="G240" s="1"/>
      <c r="H240" s="1"/>
      <c r="I240" s="1"/>
      <c r="J240" s="1"/>
      <c r="K240" s="1"/>
      <c r="L240" s="1"/>
    </row>
    <row r="241" spans="1:12" ht="12.75" customHeight="1">
      <c r="A241" s="1"/>
      <c r="B241" s="9"/>
      <c r="C241" s="1"/>
      <c r="D241" s="39"/>
      <c r="E241" s="1"/>
      <c r="F241" s="1"/>
      <c r="G241" s="1"/>
      <c r="H241" s="1"/>
      <c r="I241" s="1"/>
      <c r="J241" s="1"/>
      <c r="K241" s="1"/>
      <c r="L241" s="1"/>
    </row>
    <row r="242" spans="1:12" ht="12.75" customHeight="1">
      <c r="A242" s="1"/>
      <c r="B242" s="9"/>
      <c r="C242" s="1"/>
      <c r="D242" s="39"/>
      <c r="E242" s="1"/>
      <c r="F242" s="1"/>
      <c r="G242" s="1"/>
      <c r="H242" s="1"/>
      <c r="I242" s="1"/>
      <c r="J242" s="1"/>
      <c r="K242" s="1"/>
      <c r="L242" s="1"/>
    </row>
    <row r="243" spans="1:12" ht="12.75" customHeight="1">
      <c r="A243" s="1"/>
      <c r="B243" s="9"/>
      <c r="C243" s="1"/>
      <c r="D243" s="39"/>
      <c r="E243" s="1"/>
      <c r="F243" s="1"/>
      <c r="G243" s="1"/>
      <c r="H243" s="1"/>
      <c r="I243" s="1"/>
      <c r="J243" s="1"/>
      <c r="K243" s="1"/>
      <c r="L243" s="1"/>
    </row>
    <row r="244" spans="1:12" ht="12.75" customHeight="1">
      <c r="A244" s="1"/>
      <c r="B244" s="9"/>
      <c r="C244" s="1"/>
      <c r="D244" s="39"/>
      <c r="E244" s="1"/>
      <c r="F244" s="1"/>
      <c r="G244" s="1"/>
      <c r="H244" s="1"/>
      <c r="I244" s="1"/>
      <c r="J244" s="1"/>
      <c r="K244" s="1"/>
      <c r="L244" s="1"/>
    </row>
    <row r="245" spans="1:12" ht="12.75" customHeight="1">
      <c r="A245" s="1"/>
      <c r="B245" s="9"/>
      <c r="C245" s="1"/>
      <c r="D245" s="39"/>
      <c r="E245" s="1"/>
      <c r="F245" s="1"/>
      <c r="G245" s="1"/>
      <c r="H245" s="1"/>
      <c r="I245" s="1"/>
      <c r="J245" s="1"/>
      <c r="K245" s="1"/>
      <c r="L245" s="1"/>
    </row>
    <row r="246" spans="1:12" ht="12.75" customHeight="1">
      <c r="A246" s="1"/>
      <c r="B246" s="9"/>
      <c r="C246" s="1"/>
      <c r="D246" s="39"/>
      <c r="E246" s="1"/>
      <c r="F246" s="1"/>
      <c r="G246" s="1"/>
      <c r="H246" s="1"/>
      <c r="I246" s="1"/>
      <c r="J246" s="1"/>
      <c r="K246" s="1"/>
      <c r="L246" s="1"/>
    </row>
    <row r="247" spans="1:12" ht="12.75" customHeight="1">
      <c r="A247" s="1"/>
      <c r="B247" s="9"/>
      <c r="C247" s="1"/>
      <c r="D247" s="39"/>
      <c r="E247" s="1"/>
      <c r="F247" s="1"/>
      <c r="G247" s="1"/>
      <c r="H247" s="1"/>
      <c r="I247" s="1"/>
      <c r="J247" s="1"/>
      <c r="K247" s="1"/>
      <c r="L247" s="1"/>
    </row>
    <row r="248" spans="1:12" ht="12.75" customHeight="1">
      <c r="A248" s="1"/>
      <c r="B248" s="9"/>
      <c r="C248" s="1"/>
      <c r="D248" s="39"/>
      <c r="E248" s="1"/>
      <c r="F248" s="1"/>
      <c r="G248" s="1"/>
      <c r="H248" s="1"/>
      <c r="I248" s="1"/>
      <c r="J248" s="1"/>
      <c r="K248" s="1"/>
      <c r="L248" s="1"/>
    </row>
    <row r="249" spans="1:12" ht="12.75" customHeight="1">
      <c r="A249" s="1"/>
      <c r="B249" s="9"/>
      <c r="C249" s="1"/>
      <c r="D249" s="39"/>
      <c r="E249" s="1"/>
      <c r="F249" s="1"/>
      <c r="G249" s="1"/>
      <c r="H249" s="1"/>
      <c r="I249" s="1"/>
      <c r="J249" s="1"/>
      <c r="K249" s="1"/>
      <c r="L249" s="1"/>
    </row>
    <row r="250" spans="1:12" ht="12.75" customHeight="1">
      <c r="A250" s="1"/>
      <c r="B250" s="9"/>
      <c r="C250" s="1"/>
      <c r="D250" s="39"/>
      <c r="E250" s="1"/>
      <c r="F250" s="1"/>
      <c r="G250" s="1"/>
      <c r="H250" s="1"/>
      <c r="I250" s="1"/>
      <c r="J250" s="1"/>
      <c r="K250" s="1"/>
      <c r="L250" s="1"/>
    </row>
    <row r="251" spans="1:12" ht="12.75" customHeight="1">
      <c r="A251" s="1"/>
      <c r="B251" s="9"/>
      <c r="C251" s="1"/>
      <c r="D251" s="39"/>
      <c r="E251" s="1"/>
      <c r="F251" s="1"/>
      <c r="G251" s="1"/>
      <c r="H251" s="1"/>
      <c r="I251" s="1"/>
      <c r="J251" s="1"/>
      <c r="K251" s="1"/>
      <c r="L251" s="1"/>
    </row>
    <row r="252" spans="1:12" ht="12.75" customHeight="1">
      <c r="A252" s="1"/>
      <c r="B252" s="9"/>
      <c r="C252" s="1"/>
      <c r="D252" s="39"/>
      <c r="E252" s="1"/>
      <c r="F252" s="1"/>
      <c r="G252" s="1"/>
      <c r="H252" s="1"/>
      <c r="I252" s="1"/>
      <c r="J252" s="1"/>
      <c r="K252" s="1"/>
      <c r="L252" s="1"/>
    </row>
    <row r="253" spans="1:12" ht="12.75" customHeight="1">
      <c r="A253" s="1"/>
      <c r="B253" s="9"/>
      <c r="C253" s="1"/>
      <c r="D253" s="39"/>
      <c r="E253" s="1"/>
      <c r="F253" s="1"/>
      <c r="G253" s="1"/>
      <c r="H253" s="1"/>
      <c r="I253" s="1"/>
      <c r="J253" s="1"/>
      <c r="K253" s="1"/>
      <c r="L253" s="1"/>
    </row>
    <row r="254" spans="1:12" ht="12.75" customHeight="1">
      <c r="A254" s="1"/>
      <c r="B254" s="9"/>
      <c r="C254" s="1"/>
      <c r="D254" s="39"/>
      <c r="E254" s="1"/>
      <c r="F254" s="1"/>
      <c r="G254" s="1"/>
      <c r="H254" s="1"/>
      <c r="I254" s="1"/>
      <c r="J254" s="1"/>
      <c r="K254" s="1"/>
      <c r="L254" s="1"/>
    </row>
    <row r="255" spans="1:12" ht="12.75" customHeight="1">
      <c r="A255" s="1"/>
      <c r="B255" s="9"/>
      <c r="C255" s="1"/>
      <c r="D255" s="39"/>
      <c r="E255" s="1"/>
      <c r="F255" s="1"/>
      <c r="G255" s="1"/>
      <c r="H255" s="1"/>
      <c r="I255" s="1"/>
      <c r="J255" s="1"/>
      <c r="K255" s="1"/>
      <c r="L255" s="1"/>
    </row>
    <row r="256" spans="1:12" ht="12.75" customHeight="1">
      <c r="A256" s="1"/>
      <c r="B256" s="9"/>
      <c r="C256" s="1"/>
      <c r="D256" s="39"/>
      <c r="E256" s="1"/>
      <c r="F256" s="1"/>
      <c r="G256" s="1"/>
      <c r="H256" s="1"/>
      <c r="I256" s="1"/>
      <c r="J256" s="1"/>
      <c r="K256" s="1"/>
      <c r="L256" s="1"/>
    </row>
    <row r="257" spans="1:12" ht="12.75" customHeight="1">
      <c r="A257" s="1"/>
      <c r="B257" s="9"/>
      <c r="C257" s="1"/>
      <c r="D257" s="39"/>
      <c r="E257" s="1"/>
      <c r="F257" s="1"/>
      <c r="G257" s="1"/>
      <c r="H257" s="1"/>
      <c r="I257" s="1"/>
      <c r="J257" s="1"/>
      <c r="K257" s="1"/>
      <c r="L257" s="1"/>
    </row>
    <row r="258" spans="1:12" ht="12.75" customHeight="1">
      <c r="A258" s="1"/>
      <c r="B258" s="9"/>
      <c r="C258" s="1"/>
      <c r="D258" s="39"/>
      <c r="E258" s="1"/>
      <c r="F258" s="1"/>
      <c r="G258" s="1"/>
      <c r="H258" s="1"/>
      <c r="I258" s="1"/>
      <c r="J258" s="1"/>
      <c r="K258" s="1"/>
      <c r="L258" s="1"/>
    </row>
    <row r="259" spans="1:12" ht="12.75" customHeight="1">
      <c r="A259" s="1"/>
      <c r="B259" s="9"/>
      <c r="C259" s="1"/>
      <c r="D259" s="39"/>
      <c r="E259" s="1"/>
      <c r="F259" s="1"/>
      <c r="G259" s="1"/>
      <c r="H259" s="1"/>
      <c r="I259" s="1"/>
      <c r="J259" s="1"/>
      <c r="K259" s="1"/>
      <c r="L259" s="1"/>
    </row>
    <row r="260" spans="1:12" ht="12.75" customHeight="1">
      <c r="A260" s="1"/>
      <c r="B260" s="9"/>
      <c r="C260" s="1"/>
      <c r="D260" s="39"/>
      <c r="E260" s="1"/>
      <c r="F260" s="1"/>
      <c r="G260" s="1"/>
      <c r="H260" s="1"/>
      <c r="I260" s="1"/>
      <c r="J260" s="1"/>
      <c r="K260" s="1"/>
      <c r="L260" s="1"/>
    </row>
    <row r="261" spans="1:12" ht="12.75" customHeight="1">
      <c r="A261" s="1"/>
      <c r="B261" s="9"/>
      <c r="C261" s="1"/>
      <c r="D261" s="39"/>
      <c r="E261" s="1"/>
      <c r="F261" s="1"/>
      <c r="G261" s="1"/>
      <c r="H261" s="1"/>
      <c r="I261" s="1"/>
      <c r="J261" s="1"/>
      <c r="K261" s="1"/>
      <c r="L261" s="1"/>
    </row>
    <row r="262" spans="1:12" ht="12.75" customHeight="1">
      <c r="A262" s="1"/>
      <c r="B262" s="9"/>
      <c r="C262" s="1"/>
      <c r="D262" s="39"/>
      <c r="E262" s="1"/>
      <c r="F262" s="1"/>
      <c r="G262" s="1"/>
      <c r="H262" s="1"/>
      <c r="I262" s="1"/>
      <c r="J262" s="1"/>
      <c r="K262" s="1"/>
      <c r="L262" s="1"/>
    </row>
    <row r="263" spans="1:12" ht="12.75" customHeight="1">
      <c r="A263" s="1"/>
      <c r="B263" s="9"/>
      <c r="C263" s="1"/>
      <c r="D263" s="39"/>
      <c r="E263" s="1"/>
      <c r="F263" s="1"/>
      <c r="G263" s="1"/>
      <c r="H263" s="1"/>
      <c r="I263" s="1"/>
      <c r="J263" s="1"/>
      <c r="K263" s="1"/>
      <c r="L263" s="1"/>
    </row>
    <row r="264" spans="1:12" ht="12.75" customHeight="1">
      <c r="A264" s="1"/>
      <c r="B264" s="9"/>
      <c r="C264" s="1"/>
      <c r="D264" s="39"/>
      <c r="E264" s="1"/>
      <c r="F264" s="1"/>
      <c r="G264" s="1"/>
      <c r="H264" s="1"/>
      <c r="I264" s="1"/>
      <c r="J264" s="1"/>
      <c r="K264" s="1"/>
      <c r="L264" s="1"/>
    </row>
    <row r="265" spans="1:12" ht="12.75" customHeight="1">
      <c r="A265" s="1"/>
      <c r="B265" s="9"/>
      <c r="C265" s="1"/>
      <c r="D265" s="39"/>
      <c r="E265" s="1"/>
      <c r="F265" s="1"/>
      <c r="G265" s="1"/>
      <c r="H265" s="1"/>
      <c r="I265" s="1"/>
      <c r="J265" s="1"/>
      <c r="K265" s="1"/>
      <c r="L265" s="1"/>
    </row>
    <row r="266" spans="1:12" ht="12.75" customHeight="1">
      <c r="A266" s="1"/>
      <c r="B266" s="9"/>
      <c r="C266" s="1"/>
      <c r="D266" s="39"/>
      <c r="E266" s="1"/>
      <c r="F266" s="1"/>
      <c r="G266" s="1"/>
      <c r="H266" s="1"/>
      <c r="I266" s="1"/>
      <c r="J266" s="1"/>
      <c r="K266" s="1"/>
      <c r="L266" s="1"/>
    </row>
    <row r="267" spans="1:12" ht="12.75" customHeight="1">
      <c r="A267" s="1"/>
      <c r="B267" s="9"/>
      <c r="C267" s="1"/>
      <c r="D267" s="39"/>
      <c r="E267" s="1"/>
      <c r="F267" s="1"/>
      <c r="G267" s="1"/>
      <c r="H267" s="1"/>
      <c r="I267" s="1"/>
      <c r="J267" s="1"/>
      <c r="K267" s="1"/>
      <c r="L267" s="1"/>
    </row>
    <row r="268" spans="1:12" ht="12.75" customHeight="1">
      <c r="A268" s="1"/>
      <c r="B268" s="9"/>
      <c r="C268" s="1"/>
      <c r="D268" s="39"/>
      <c r="E268" s="1"/>
      <c r="F268" s="1"/>
      <c r="G268" s="1"/>
      <c r="H268" s="1"/>
      <c r="I268" s="1"/>
      <c r="J268" s="1"/>
      <c r="K268" s="1"/>
      <c r="L268" s="1"/>
    </row>
    <row r="269" spans="1:12" ht="12.75" customHeight="1">
      <c r="A269" s="1"/>
      <c r="B269" s="9"/>
      <c r="C269" s="1"/>
      <c r="D269" s="39"/>
      <c r="E269" s="1"/>
      <c r="F269" s="1"/>
      <c r="G269" s="1"/>
      <c r="H269" s="1"/>
      <c r="I269" s="1"/>
      <c r="J269" s="1"/>
      <c r="K269" s="1"/>
      <c r="L269" s="1"/>
    </row>
    <row r="270" spans="1:12" ht="12.75" customHeight="1">
      <c r="A270" s="1"/>
      <c r="B270" s="9"/>
      <c r="C270" s="1"/>
      <c r="D270" s="39"/>
      <c r="E270" s="1"/>
      <c r="F270" s="1"/>
      <c r="G270" s="1"/>
      <c r="H270" s="1"/>
      <c r="I270" s="1"/>
      <c r="J270" s="1"/>
      <c r="K270" s="1"/>
      <c r="L270" s="1"/>
    </row>
    <row r="271" spans="1:12" ht="12.75" customHeight="1">
      <c r="A271" s="1"/>
      <c r="B271" s="9"/>
      <c r="C271" s="1"/>
      <c r="D271" s="39"/>
      <c r="E271" s="1"/>
      <c r="F271" s="1"/>
      <c r="G271" s="1"/>
      <c r="H271" s="1"/>
      <c r="I271" s="1"/>
      <c r="J271" s="1"/>
      <c r="K271" s="1"/>
      <c r="L271" s="1"/>
    </row>
    <row r="272" spans="1:12" ht="12.75" customHeight="1">
      <c r="A272" s="1"/>
      <c r="B272" s="9"/>
      <c r="C272" s="1"/>
      <c r="D272" s="39"/>
      <c r="E272" s="1"/>
      <c r="F272" s="1"/>
      <c r="G272" s="1"/>
      <c r="H272" s="1"/>
      <c r="I272" s="1"/>
      <c r="J272" s="1"/>
      <c r="K272" s="1"/>
      <c r="L272" s="1"/>
    </row>
    <row r="273" spans="1:12" ht="12.75" customHeight="1">
      <c r="A273" s="1"/>
      <c r="B273" s="9"/>
      <c r="C273" s="1"/>
      <c r="D273" s="39"/>
      <c r="E273" s="1"/>
      <c r="F273" s="1"/>
      <c r="G273" s="1"/>
      <c r="H273" s="1"/>
      <c r="I273" s="1"/>
      <c r="J273" s="1"/>
      <c r="K273" s="1"/>
      <c r="L273" s="1"/>
    </row>
    <row r="274" spans="1:12" ht="12.75" customHeight="1">
      <c r="A274" s="1"/>
      <c r="B274" s="9"/>
      <c r="C274" s="1"/>
      <c r="D274" s="39"/>
      <c r="E274" s="1"/>
      <c r="F274" s="1"/>
      <c r="G274" s="1"/>
      <c r="H274" s="1"/>
      <c r="I274" s="1"/>
      <c r="J274" s="1"/>
      <c r="K274" s="1"/>
      <c r="L274" s="1"/>
    </row>
    <row r="275" spans="1:12" ht="12.75" customHeight="1">
      <c r="A275" s="1"/>
      <c r="B275" s="9"/>
      <c r="C275" s="1"/>
      <c r="D275" s="39"/>
      <c r="E275" s="1"/>
      <c r="F275" s="1"/>
      <c r="G275" s="1"/>
      <c r="H275" s="1"/>
      <c r="I275" s="1"/>
      <c r="J275" s="1"/>
      <c r="K275" s="1"/>
      <c r="L275" s="1"/>
    </row>
    <row r="276" spans="1:12" ht="12.75" customHeight="1">
      <c r="A276" s="1"/>
      <c r="B276" s="9"/>
      <c r="C276" s="1"/>
      <c r="D276" s="39"/>
      <c r="E276" s="1"/>
      <c r="F276" s="1"/>
      <c r="G276" s="1"/>
      <c r="H276" s="1"/>
      <c r="I276" s="1"/>
      <c r="J276" s="1"/>
      <c r="K276" s="1"/>
      <c r="L276" s="1"/>
    </row>
    <row r="277" spans="1:12" ht="12.75" customHeight="1">
      <c r="A277" s="1"/>
      <c r="B277" s="9"/>
      <c r="C277" s="1"/>
      <c r="D277" s="39"/>
      <c r="E277" s="1"/>
      <c r="F277" s="1"/>
      <c r="G277" s="1"/>
      <c r="H277" s="1"/>
      <c r="I277" s="1"/>
      <c r="J277" s="1"/>
      <c r="K277" s="1"/>
      <c r="L277" s="1"/>
    </row>
    <row r="278" spans="1:12" ht="12.75" customHeight="1">
      <c r="A278" s="1"/>
      <c r="B278" s="9"/>
      <c r="C278" s="1"/>
      <c r="D278" s="39"/>
      <c r="E278" s="1"/>
      <c r="F278" s="1"/>
      <c r="G278" s="1"/>
      <c r="H278" s="1"/>
      <c r="I278" s="1"/>
      <c r="J278" s="1"/>
      <c r="K278" s="1"/>
      <c r="L278" s="1"/>
    </row>
    <row r="279" spans="1:12" ht="12.75" customHeight="1">
      <c r="A279" s="1"/>
      <c r="B279" s="9"/>
      <c r="C279" s="1"/>
      <c r="D279" s="39"/>
      <c r="E279" s="1"/>
      <c r="F279" s="1"/>
      <c r="G279" s="1"/>
      <c r="H279" s="1"/>
      <c r="I279" s="1"/>
      <c r="J279" s="1"/>
      <c r="K279" s="1"/>
      <c r="L279" s="1"/>
    </row>
    <row r="280" spans="1:12" ht="12.75" customHeight="1">
      <c r="A280" s="1"/>
      <c r="B280" s="9"/>
      <c r="C280" s="1"/>
      <c r="D280" s="39"/>
      <c r="E280" s="1"/>
      <c r="F280" s="1"/>
      <c r="G280" s="1"/>
      <c r="H280" s="1"/>
      <c r="I280" s="1"/>
      <c r="J280" s="1"/>
      <c r="K280" s="1"/>
      <c r="L280" s="1"/>
    </row>
    <row r="281" spans="1:12" ht="12.75" customHeight="1">
      <c r="A281" s="1"/>
      <c r="B281" s="9"/>
      <c r="C281" s="1"/>
      <c r="D281" s="39"/>
      <c r="E281" s="1"/>
      <c r="F281" s="1"/>
      <c r="G281" s="1"/>
      <c r="H281" s="1"/>
      <c r="I281" s="1"/>
      <c r="J281" s="1"/>
      <c r="K281" s="1"/>
      <c r="L281" s="1"/>
    </row>
    <row r="282" spans="1:12" ht="12.75" customHeight="1">
      <c r="A282" s="1"/>
      <c r="B282" s="9"/>
      <c r="C282" s="1"/>
      <c r="D282" s="39"/>
      <c r="E282" s="1"/>
      <c r="F282" s="1"/>
      <c r="G282" s="1"/>
      <c r="H282" s="1"/>
      <c r="I282" s="1"/>
      <c r="J282" s="1"/>
      <c r="K282" s="1"/>
      <c r="L282" s="1"/>
    </row>
    <row r="283" spans="1:12" ht="12.75" customHeight="1">
      <c r="A283" s="1"/>
      <c r="B283" s="9"/>
      <c r="C283" s="1"/>
      <c r="D283" s="39"/>
      <c r="E283" s="1"/>
      <c r="F283" s="1"/>
      <c r="G283" s="1"/>
      <c r="H283" s="1"/>
      <c r="I283" s="1"/>
      <c r="J283" s="1"/>
      <c r="K283" s="1"/>
      <c r="L283" s="1"/>
    </row>
    <row r="284" spans="1:12" ht="12.75" customHeight="1">
      <c r="A284" s="1"/>
      <c r="B284" s="9"/>
      <c r="C284" s="1"/>
      <c r="D284" s="39"/>
      <c r="E284" s="1"/>
      <c r="F284" s="1"/>
      <c r="G284" s="1"/>
      <c r="H284" s="1"/>
      <c r="I284" s="1"/>
      <c r="J284" s="1"/>
      <c r="K284" s="1"/>
      <c r="L284" s="1"/>
    </row>
    <row r="285" spans="1:12" ht="12.75" customHeight="1">
      <c r="A285" s="1"/>
      <c r="B285" s="9"/>
      <c r="C285" s="1"/>
      <c r="D285" s="39"/>
      <c r="E285" s="1"/>
      <c r="F285" s="1"/>
      <c r="G285" s="1"/>
      <c r="H285" s="1"/>
      <c r="I285" s="1"/>
      <c r="J285" s="1"/>
      <c r="K285" s="1"/>
      <c r="L285" s="1"/>
    </row>
    <row r="286" spans="1:12" ht="12.75" customHeight="1">
      <c r="A286" s="1"/>
      <c r="B286" s="9"/>
      <c r="C286" s="1"/>
      <c r="D286" s="39"/>
      <c r="E286" s="1"/>
      <c r="F286" s="1"/>
      <c r="G286" s="1"/>
      <c r="H286" s="1"/>
      <c r="I286" s="1"/>
      <c r="J286" s="1"/>
      <c r="K286" s="1"/>
      <c r="L286" s="1"/>
    </row>
    <row r="287" spans="1:12" ht="12.75" customHeight="1">
      <c r="A287" s="1"/>
      <c r="B287" s="9"/>
      <c r="C287" s="1"/>
      <c r="D287" s="39"/>
      <c r="E287" s="1"/>
      <c r="F287" s="1"/>
      <c r="G287" s="1"/>
      <c r="H287" s="1"/>
      <c r="I287" s="1"/>
      <c r="J287" s="1"/>
      <c r="K287" s="1"/>
      <c r="L287" s="1"/>
    </row>
    <row r="288" spans="1:12" ht="12.75" customHeight="1">
      <c r="A288" s="1"/>
      <c r="B288" s="9"/>
      <c r="C288" s="1"/>
      <c r="D288" s="39"/>
      <c r="E288" s="1"/>
      <c r="F288" s="1"/>
      <c r="G288" s="1"/>
      <c r="H288" s="1"/>
      <c r="I288" s="1"/>
      <c r="J288" s="1"/>
      <c r="K288" s="1"/>
      <c r="L288" s="1"/>
    </row>
    <row r="289" spans="1:12" ht="12.75" customHeight="1">
      <c r="A289" s="1"/>
      <c r="B289" s="9"/>
      <c r="C289" s="1"/>
      <c r="D289" s="39"/>
      <c r="E289" s="1"/>
      <c r="F289" s="1"/>
      <c r="G289" s="1"/>
      <c r="H289" s="1"/>
      <c r="I289" s="1"/>
      <c r="J289" s="1"/>
      <c r="K289" s="1"/>
      <c r="L289" s="1"/>
    </row>
    <row r="290" spans="1:12" ht="12.75" customHeight="1">
      <c r="A290" s="1"/>
      <c r="B290" s="9"/>
      <c r="C290" s="1"/>
      <c r="D290" s="39"/>
      <c r="E290" s="1"/>
      <c r="F290" s="1"/>
      <c r="G290" s="1"/>
      <c r="H290" s="1"/>
      <c r="I290" s="1"/>
      <c r="J290" s="1"/>
      <c r="K290" s="1"/>
      <c r="L290" s="1"/>
    </row>
    <row r="291" spans="1:12" ht="12.75" customHeight="1">
      <c r="A291" s="1"/>
      <c r="B291" s="9"/>
      <c r="C291" s="1"/>
      <c r="D291" s="39"/>
      <c r="E291" s="1"/>
      <c r="F291" s="1"/>
      <c r="G291" s="1"/>
      <c r="H291" s="1"/>
      <c r="I291" s="1"/>
      <c r="J291" s="1"/>
      <c r="K291" s="1"/>
      <c r="L291" s="1"/>
    </row>
    <row r="292" spans="1:12" ht="12.75" customHeight="1">
      <c r="A292" s="1"/>
      <c r="B292" s="9"/>
      <c r="C292" s="1"/>
      <c r="D292" s="39"/>
      <c r="E292" s="1"/>
      <c r="F292" s="1"/>
      <c r="G292" s="1"/>
      <c r="H292" s="1"/>
      <c r="I292" s="1"/>
      <c r="J292" s="1"/>
      <c r="K292" s="1"/>
      <c r="L292" s="1"/>
    </row>
    <row r="293" spans="1:12" ht="12.75" customHeight="1">
      <c r="A293" s="1"/>
      <c r="B293" s="9"/>
      <c r="C293" s="1"/>
      <c r="D293" s="39"/>
      <c r="E293" s="1"/>
      <c r="F293" s="1"/>
      <c r="G293" s="1"/>
      <c r="H293" s="1"/>
      <c r="I293" s="1"/>
      <c r="J293" s="1"/>
      <c r="K293" s="1"/>
      <c r="L293" s="1"/>
    </row>
    <row r="294" spans="1:12" ht="12.75" customHeight="1">
      <c r="A294" s="1"/>
      <c r="B294" s="9"/>
      <c r="C294" s="1"/>
      <c r="D294" s="39"/>
      <c r="E294" s="1"/>
      <c r="F294" s="1"/>
      <c r="G294" s="1"/>
      <c r="H294" s="1"/>
      <c r="I294" s="1"/>
      <c r="J294" s="1"/>
      <c r="K294" s="1"/>
      <c r="L294" s="1"/>
    </row>
    <row r="295" spans="1:12" ht="12.75" customHeight="1">
      <c r="A295" s="1"/>
      <c r="B295" s="9"/>
      <c r="C295" s="1"/>
      <c r="D295" s="39"/>
      <c r="E295" s="1"/>
      <c r="F295" s="1"/>
      <c r="G295" s="1"/>
      <c r="H295" s="1"/>
      <c r="I295" s="1"/>
      <c r="J295" s="1"/>
      <c r="K295" s="1"/>
      <c r="L295" s="1"/>
    </row>
    <row r="296" spans="1:12" ht="12.75" customHeight="1">
      <c r="A296" s="1"/>
      <c r="B296" s="9"/>
      <c r="C296" s="1"/>
      <c r="D296" s="39"/>
      <c r="E296" s="1"/>
      <c r="F296" s="1"/>
      <c r="G296" s="1"/>
      <c r="H296" s="1"/>
      <c r="I296" s="1"/>
      <c r="J296" s="1"/>
      <c r="K296" s="1"/>
      <c r="L296" s="1"/>
    </row>
    <row r="297" spans="1:12" ht="12.75" customHeight="1">
      <c r="A297" s="1"/>
      <c r="B297" s="9"/>
      <c r="C297" s="1"/>
      <c r="D297" s="39"/>
      <c r="E297" s="1"/>
      <c r="F297" s="1"/>
      <c r="G297" s="1"/>
      <c r="H297" s="1"/>
      <c r="I297" s="1"/>
      <c r="J297" s="1"/>
      <c r="K297" s="1"/>
      <c r="L297" s="1"/>
    </row>
    <row r="298" spans="1:12" ht="12.75" customHeight="1">
      <c r="A298" s="1"/>
      <c r="B298" s="9"/>
      <c r="C298" s="1"/>
      <c r="D298" s="39"/>
      <c r="E298" s="1"/>
      <c r="F298" s="1"/>
      <c r="G298" s="1"/>
      <c r="H298" s="1"/>
      <c r="I298" s="1"/>
      <c r="J298" s="1"/>
      <c r="K298" s="1"/>
      <c r="L298" s="1"/>
    </row>
    <row r="299" spans="1:12" ht="12.75" customHeight="1">
      <c r="A299" s="1"/>
      <c r="B299" s="9"/>
      <c r="C299" s="1"/>
      <c r="D299" s="39"/>
      <c r="E299" s="1"/>
      <c r="F299" s="1"/>
      <c r="G299" s="1"/>
      <c r="H299" s="1"/>
      <c r="I299" s="1"/>
      <c r="J299" s="1"/>
      <c r="K299" s="1"/>
      <c r="L299" s="1"/>
    </row>
    <row r="300" spans="1:12" ht="12.75" customHeight="1">
      <c r="A300" s="1"/>
      <c r="B300" s="9"/>
      <c r="C300" s="1"/>
      <c r="D300" s="39"/>
      <c r="E300" s="1"/>
      <c r="F300" s="1"/>
      <c r="G300" s="1"/>
      <c r="H300" s="1"/>
      <c r="I300" s="1"/>
      <c r="J300" s="1"/>
      <c r="K300" s="1"/>
      <c r="L300" s="1"/>
    </row>
    <row r="301" spans="1:12" ht="12.75" customHeight="1">
      <c r="A301" s="1"/>
      <c r="B301" s="9"/>
      <c r="C301" s="1"/>
      <c r="D301" s="39"/>
      <c r="E301" s="1"/>
      <c r="F301" s="1"/>
      <c r="G301" s="1"/>
      <c r="H301" s="1"/>
      <c r="I301" s="1"/>
      <c r="J301" s="1"/>
      <c r="K301" s="1"/>
      <c r="L301" s="1"/>
    </row>
    <row r="302" spans="1:12" ht="12.75" customHeight="1">
      <c r="A302" s="1"/>
      <c r="B302" s="9"/>
      <c r="C302" s="1"/>
      <c r="D302" s="39"/>
      <c r="E302" s="1"/>
      <c r="F302" s="1"/>
      <c r="G302" s="1"/>
      <c r="H302" s="1"/>
      <c r="I302" s="1"/>
      <c r="J302" s="1"/>
      <c r="K302" s="1"/>
      <c r="L302" s="1"/>
    </row>
    <row r="303" spans="1:12" ht="12.75" customHeight="1">
      <c r="A303" s="1"/>
      <c r="B303" s="9"/>
      <c r="C303" s="1"/>
      <c r="D303" s="39"/>
      <c r="E303" s="1"/>
      <c r="F303" s="1"/>
      <c r="G303" s="1"/>
      <c r="H303" s="1"/>
      <c r="I303" s="1"/>
      <c r="J303" s="1"/>
      <c r="K303" s="1"/>
      <c r="L303" s="1"/>
    </row>
    <row r="304" spans="1:12" ht="12.75" customHeight="1">
      <c r="A304" s="1"/>
      <c r="B304" s="9"/>
      <c r="C304" s="1"/>
      <c r="D304" s="39"/>
      <c r="E304" s="1"/>
      <c r="F304" s="1"/>
      <c r="G304" s="1"/>
      <c r="H304" s="1"/>
      <c r="I304" s="1"/>
      <c r="J304" s="1"/>
      <c r="K304" s="1"/>
      <c r="L304" s="1"/>
    </row>
    <row r="305" spans="1:12" ht="12.75" customHeight="1">
      <c r="A305" s="1"/>
      <c r="B305" s="9"/>
      <c r="C305" s="1"/>
      <c r="D305" s="39"/>
      <c r="E305" s="1"/>
      <c r="F305" s="1"/>
      <c r="G305" s="1"/>
      <c r="H305" s="1"/>
      <c r="I305" s="1"/>
      <c r="J305" s="1"/>
      <c r="K305" s="1"/>
      <c r="L305" s="1"/>
    </row>
    <row r="306" spans="1:12" ht="12.75" customHeight="1">
      <c r="A306" s="1"/>
      <c r="B306" s="9"/>
      <c r="C306" s="1"/>
      <c r="D306" s="39"/>
      <c r="E306" s="1"/>
      <c r="F306" s="1"/>
      <c r="G306" s="1"/>
      <c r="H306" s="1"/>
      <c r="I306" s="1"/>
      <c r="J306" s="1"/>
      <c r="K306" s="1"/>
      <c r="L306" s="1"/>
    </row>
    <row r="307" spans="1:12" ht="12.75" customHeight="1">
      <c r="A307" s="1"/>
      <c r="B307" s="9"/>
      <c r="C307" s="1"/>
      <c r="D307" s="39"/>
      <c r="E307" s="1"/>
      <c r="F307" s="1"/>
      <c r="G307" s="1"/>
      <c r="H307" s="1"/>
      <c r="I307" s="1"/>
      <c r="J307" s="1"/>
      <c r="K307" s="1"/>
      <c r="L307" s="1"/>
    </row>
    <row r="308" spans="1:12" ht="12.75" customHeight="1">
      <c r="A308" s="1"/>
      <c r="B308" s="9"/>
      <c r="C308" s="1"/>
      <c r="D308" s="39"/>
      <c r="E308" s="1"/>
      <c r="F308" s="1"/>
      <c r="G308" s="1"/>
      <c r="H308" s="1"/>
      <c r="I308" s="1"/>
      <c r="J308" s="1"/>
      <c r="K308" s="1"/>
      <c r="L308" s="1"/>
    </row>
    <row r="309" spans="1:12" ht="12.75" customHeight="1">
      <c r="A309" s="1"/>
      <c r="B309" s="9"/>
      <c r="C309" s="1"/>
      <c r="D309" s="39"/>
      <c r="E309" s="1"/>
      <c r="F309" s="1"/>
      <c r="G309" s="1"/>
      <c r="H309" s="1"/>
      <c r="I309" s="1"/>
      <c r="J309" s="1"/>
      <c r="K309" s="1"/>
      <c r="L309" s="1"/>
    </row>
    <row r="310" spans="1:12" ht="12.75" customHeight="1">
      <c r="A310" s="1"/>
      <c r="B310" s="9"/>
      <c r="C310" s="1"/>
      <c r="D310" s="39"/>
      <c r="E310" s="1"/>
      <c r="F310" s="1"/>
      <c r="G310" s="1"/>
      <c r="H310" s="1"/>
      <c r="I310" s="1"/>
      <c r="J310" s="1"/>
      <c r="K310" s="1"/>
      <c r="L310" s="1"/>
    </row>
    <row r="311" spans="1:12" ht="12.75" customHeight="1">
      <c r="A311" s="1"/>
      <c r="B311" s="9"/>
      <c r="C311" s="1"/>
      <c r="D311" s="39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>
      <c r="C312" s="1"/>
      <c r="D312" s="134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/>
    <row r="314" spans="1:12" ht="15.75" customHeight="1"/>
    <row r="315" spans="1:12" ht="15.75" customHeight="1"/>
    <row r="316" spans="1:12" ht="15.75" customHeight="1"/>
    <row r="317" spans="1:12" ht="15.75" customHeight="1"/>
    <row r="318" spans="1:12" ht="15.75" customHeight="1"/>
    <row r="319" spans="1:12" ht="15.75" customHeight="1"/>
    <row r="320" spans="1:12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9">
    <mergeCell ref="K43:L43"/>
    <mergeCell ref="E44:E53"/>
    <mergeCell ref="I43:J43"/>
    <mergeCell ref="I41:L41"/>
    <mergeCell ref="I20:Q20"/>
    <mergeCell ref="C9:M9"/>
    <mergeCell ref="I31:J31"/>
    <mergeCell ref="I32:J32"/>
    <mergeCell ref="I42:L42"/>
  </mergeCell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showGridLines="0" workbookViewId="0"/>
  </sheetViews>
  <sheetFormatPr baseColWidth="10" defaultColWidth="14.5" defaultRowHeight="15" customHeight="1"/>
  <cols>
    <col min="1" max="1" width="3.1640625" customWidth="1"/>
    <col min="2" max="2" width="4.5" customWidth="1"/>
    <col min="3" max="3" width="34" customWidth="1"/>
    <col min="4" max="7" width="11.6640625" hidden="1" customWidth="1"/>
    <col min="8" max="8" width="17.6640625" customWidth="1"/>
    <col min="9" max="9" width="27" hidden="1" customWidth="1"/>
    <col min="10" max="10" width="15.1640625" customWidth="1"/>
    <col min="11" max="11" width="16.83203125" customWidth="1"/>
    <col min="12" max="12" width="15.5" customWidth="1"/>
    <col min="13" max="13" width="13.83203125" customWidth="1"/>
    <col min="14" max="14" width="13.6640625" customWidth="1"/>
    <col min="15" max="15" width="14.5" customWidth="1"/>
    <col min="16" max="16" width="14.33203125" customWidth="1"/>
    <col min="17" max="17" width="11.6640625" customWidth="1"/>
    <col min="18" max="18" width="10.6640625" customWidth="1"/>
    <col min="19" max="19" width="3" customWidth="1"/>
    <col min="20" max="28" width="10.664062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7"/>
      <c r="I1" s="1"/>
      <c r="J1" s="9"/>
      <c r="K1" s="9"/>
      <c r="L1" s="9"/>
      <c r="M1" s="9"/>
      <c r="N1" s="9"/>
      <c r="O1" s="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" customHeight="1">
      <c r="A2" s="1"/>
      <c r="B2" s="1"/>
      <c r="C2" s="2"/>
      <c r="D2" s="2"/>
      <c r="E2" s="2"/>
      <c r="F2" s="2"/>
      <c r="G2" s="2"/>
      <c r="H2" s="12"/>
      <c r="I2" s="2"/>
      <c r="J2" s="14"/>
      <c r="K2" s="14"/>
      <c r="L2" s="14"/>
      <c r="M2" s="14"/>
      <c r="N2" s="14"/>
      <c r="O2" s="1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>
      <c r="A3" s="4"/>
      <c r="B3" s="5"/>
      <c r="C3" s="6"/>
      <c r="D3" s="6"/>
      <c r="E3" s="4"/>
      <c r="F3" s="4"/>
      <c r="G3" s="4"/>
      <c r="H3" s="18"/>
      <c r="I3" s="4"/>
      <c r="J3" s="9"/>
      <c r="K3" s="9"/>
      <c r="L3" s="9"/>
      <c r="M3" s="9"/>
      <c r="N3" s="9"/>
      <c r="O3" s="9"/>
      <c r="P3" s="4"/>
      <c r="Q3" s="4"/>
      <c r="R3" s="4"/>
      <c r="S3" s="1"/>
    </row>
    <row r="4" spans="1:28" ht="34">
      <c r="A4" s="1"/>
      <c r="B4" s="8"/>
      <c r="C4" s="10" t="s">
        <v>0</v>
      </c>
      <c r="D4" s="11"/>
      <c r="H4" s="24"/>
      <c r="J4" s="9"/>
      <c r="K4" s="9"/>
      <c r="L4" s="9"/>
      <c r="M4" s="9"/>
      <c r="N4" s="9"/>
      <c r="O4" s="9"/>
      <c r="S4" s="1"/>
    </row>
    <row r="5" spans="1:28" ht="18.75" customHeight="1">
      <c r="A5" s="1"/>
      <c r="B5" s="8"/>
      <c r="C5" s="25" t="s">
        <v>1</v>
      </c>
      <c r="D5" s="17"/>
      <c r="H5" s="27"/>
      <c r="J5" s="9"/>
      <c r="K5" s="9"/>
      <c r="L5" s="9"/>
      <c r="M5" s="9"/>
      <c r="N5" s="9"/>
      <c r="O5" s="9"/>
      <c r="S5" s="1"/>
    </row>
    <row r="6" spans="1:28" ht="12.75" customHeight="1">
      <c r="A6" s="1"/>
      <c r="B6" s="8"/>
      <c r="C6" s="16"/>
      <c r="D6" s="11"/>
      <c r="H6" s="24"/>
      <c r="J6" s="9"/>
      <c r="K6" s="9"/>
      <c r="L6" s="9"/>
      <c r="M6" s="9"/>
      <c r="N6" s="9"/>
      <c r="O6" s="9"/>
      <c r="S6" s="1"/>
    </row>
    <row r="7" spans="1:28" ht="12.75" customHeight="1">
      <c r="A7" s="1"/>
      <c r="B7" s="8"/>
      <c r="C7" s="10"/>
      <c r="D7" s="11"/>
      <c r="H7" s="24"/>
      <c r="J7" s="9"/>
      <c r="K7" s="9"/>
      <c r="L7" s="9"/>
      <c r="M7" s="9"/>
      <c r="N7" s="9"/>
      <c r="O7" s="9"/>
      <c r="S7" s="1"/>
    </row>
    <row r="8" spans="1:28" ht="34">
      <c r="A8" s="1"/>
      <c r="B8" s="29">
        <v>1</v>
      </c>
      <c r="C8" s="10" t="s">
        <v>3</v>
      </c>
      <c r="D8" s="11"/>
      <c r="H8" s="24"/>
      <c r="J8" s="9"/>
      <c r="K8" s="9"/>
      <c r="L8" s="9"/>
      <c r="M8" s="9"/>
      <c r="N8" s="9"/>
      <c r="O8" s="9"/>
      <c r="S8" s="1"/>
    </row>
    <row r="9" spans="1:28" ht="12.75" customHeight="1">
      <c r="A9" s="15"/>
      <c r="B9" s="15"/>
      <c r="C9" s="16"/>
      <c r="D9" s="16"/>
      <c r="E9" s="16"/>
      <c r="F9" s="16"/>
      <c r="G9" s="16"/>
      <c r="H9" s="31"/>
      <c r="I9" s="32"/>
      <c r="J9" s="33"/>
      <c r="K9" s="9"/>
      <c r="L9" s="9"/>
      <c r="M9" s="9"/>
      <c r="N9" s="9"/>
      <c r="O9" s="9"/>
      <c r="P9" s="15"/>
      <c r="Q9" s="15"/>
      <c r="R9" s="15"/>
      <c r="S9" s="15"/>
      <c r="T9" s="15"/>
      <c r="U9" s="1"/>
      <c r="V9" s="15"/>
      <c r="W9" s="15"/>
      <c r="X9" s="15"/>
      <c r="Y9" s="15"/>
      <c r="Z9" s="15"/>
      <c r="AA9" s="15"/>
      <c r="AB9" s="15"/>
    </row>
    <row r="10" spans="1:28" ht="18">
      <c r="A10" s="15"/>
      <c r="B10" s="15"/>
      <c r="C10" s="16"/>
      <c r="D10" s="35" t="s">
        <v>4</v>
      </c>
      <c r="E10" s="35" t="s">
        <v>5</v>
      </c>
      <c r="F10" s="35" t="s">
        <v>6</v>
      </c>
      <c r="G10" s="35" t="s">
        <v>7</v>
      </c>
      <c r="H10" s="36" t="s">
        <v>8</v>
      </c>
      <c r="I10" s="37" t="s">
        <v>10</v>
      </c>
      <c r="J10" s="53" t="s">
        <v>11</v>
      </c>
      <c r="K10" s="54"/>
      <c r="L10" s="54"/>
      <c r="M10" s="54"/>
      <c r="N10" s="54"/>
      <c r="O10" s="54"/>
      <c r="P10" s="15"/>
      <c r="Q10" s="15"/>
      <c r="R10" s="15"/>
      <c r="S10" s="15"/>
      <c r="T10" s="15"/>
      <c r="U10" s="1"/>
      <c r="V10" s="15"/>
      <c r="W10" s="15"/>
      <c r="X10" s="15"/>
      <c r="Y10" s="15"/>
      <c r="Z10" s="15"/>
      <c r="AA10" s="15"/>
      <c r="AB10" s="15"/>
    </row>
    <row r="11" spans="1:28" ht="18" customHeight="1">
      <c r="A11" s="15"/>
      <c r="B11" s="15"/>
      <c r="C11" s="55" t="s">
        <v>20</v>
      </c>
      <c r="D11" s="22"/>
      <c r="E11" s="22"/>
      <c r="F11" s="22"/>
      <c r="G11" s="22"/>
      <c r="H11" s="56"/>
      <c r="I11" s="57"/>
      <c r="J11" s="58" t="s">
        <v>21</v>
      </c>
      <c r="K11" s="58" t="s">
        <v>22</v>
      </c>
      <c r="L11" s="58" t="s">
        <v>23</v>
      </c>
      <c r="M11" s="58" t="s">
        <v>24</v>
      </c>
      <c r="N11" s="58" t="s">
        <v>25</v>
      </c>
      <c r="O11" s="58" t="s">
        <v>26</v>
      </c>
      <c r="P11" s="15"/>
      <c r="Q11" s="15"/>
      <c r="R11" s="15"/>
      <c r="S11" s="15"/>
      <c r="T11" s="15"/>
      <c r="U11" s="26"/>
      <c r="V11" s="15"/>
      <c r="W11" s="15"/>
      <c r="X11" s="15"/>
      <c r="Y11" s="15"/>
      <c r="Z11" s="15"/>
      <c r="AA11" s="15"/>
      <c r="AB11" s="15"/>
    </row>
    <row r="12" spans="1:28" ht="18" customHeight="1">
      <c r="A12" s="15"/>
      <c r="B12" s="15"/>
      <c r="C12" s="21" t="str">
        <f>Budget!C45</f>
        <v>Groceries</v>
      </c>
      <c r="D12" s="22">
        <v>800</v>
      </c>
      <c r="E12" s="22">
        <v>800</v>
      </c>
      <c r="F12" s="22">
        <v>800</v>
      </c>
      <c r="G12" s="22">
        <v>800</v>
      </c>
      <c r="H12" s="59">
        <f>Budget!D45</f>
        <v>0</v>
      </c>
      <c r="I12" s="57">
        <v>300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15"/>
      <c r="Q12" s="15"/>
      <c r="R12" s="15"/>
      <c r="S12" s="15"/>
      <c r="T12" s="15"/>
      <c r="U12" s="1"/>
      <c r="V12" s="15"/>
      <c r="W12" s="15"/>
      <c r="X12" s="15"/>
      <c r="Y12" s="15"/>
      <c r="Z12" s="15"/>
      <c r="AA12" s="15"/>
      <c r="AB12" s="15"/>
    </row>
    <row r="13" spans="1:28" ht="18" customHeight="1">
      <c r="A13" s="15"/>
      <c r="B13" s="15"/>
      <c r="C13" s="21" t="str">
        <f>Budget!C46</f>
        <v xml:space="preserve">Eating &amp; Drinking Out </v>
      </c>
      <c r="D13" s="22">
        <v>800</v>
      </c>
      <c r="E13" s="22">
        <v>800</v>
      </c>
      <c r="F13" s="22">
        <v>800</v>
      </c>
      <c r="G13" s="22">
        <v>800</v>
      </c>
      <c r="H13" s="59">
        <f>Budget!D46</f>
        <v>0</v>
      </c>
      <c r="I13" s="57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15"/>
      <c r="Q13" s="15"/>
      <c r="R13" s="15"/>
      <c r="S13" s="15"/>
      <c r="T13" s="15"/>
      <c r="U13" s="1"/>
      <c r="V13" s="15"/>
      <c r="W13" s="15"/>
      <c r="X13" s="15"/>
      <c r="Y13" s="15"/>
      <c r="Z13" s="15"/>
      <c r="AA13" s="15"/>
      <c r="AB13" s="15"/>
    </row>
    <row r="14" spans="1:28" ht="18" customHeight="1">
      <c r="A14" s="15"/>
      <c r="B14" s="15"/>
      <c r="C14" s="21" t="str">
        <f>Budget!C47</f>
        <v>Retail (e.g. clothes, home furnishings)</v>
      </c>
      <c r="D14" s="22">
        <v>800</v>
      </c>
      <c r="E14" s="22">
        <v>800</v>
      </c>
      <c r="F14" s="22">
        <v>800</v>
      </c>
      <c r="G14" s="22">
        <v>800</v>
      </c>
      <c r="H14" s="59">
        <f>Budget!D47</f>
        <v>0</v>
      </c>
      <c r="I14" s="57">
        <f>30*4</f>
        <v>120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15"/>
      <c r="Q14" s="15"/>
      <c r="R14" s="15"/>
      <c r="S14" s="15"/>
      <c r="T14" s="15"/>
      <c r="U14" s="1"/>
      <c r="V14" s="15"/>
      <c r="W14" s="15"/>
      <c r="X14" s="15"/>
      <c r="Y14" s="15"/>
      <c r="Z14" s="15"/>
      <c r="AA14" s="15"/>
      <c r="AB14" s="15"/>
    </row>
    <row r="15" spans="1:28" ht="18" customHeight="1">
      <c r="A15" s="15"/>
      <c r="B15" s="15"/>
      <c r="C15" s="21" t="str">
        <f>Budget!C48</f>
        <v>Personal Care (e.g. gym, hair cuts)</v>
      </c>
      <c r="D15" s="22">
        <v>800</v>
      </c>
      <c r="E15" s="22">
        <v>800</v>
      </c>
      <c r="F15" s="22">
        <v>800</v>
      </c>
      <c r="G15" s="22">
        <v>800</v>
      </c>
      <c r="H15" s="59">
        <f>Budget!D48</f>
        <v>0</v>
      </c>
      <c r="I15" s="57">
        <v>100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15"/>
      <c r="Q15" s="15"/>
      <c r="R15" s="15"/>
      <c r="S15" s="15"/>
      <c r="T15" s="15"/>
      <c r="U15" s="1"/>
      <c r="V15" s="15"/>
      <c r="W15" s="15"/>
      <c r="X15" s="15"/>
      <c r="Y15" s="15"/>
      <c r="Z15" s="15"/>
      <c r="AA15" s="15"/>
      <c r="AB15" s="15"/>
    </row>
    <row r="16" spans="1:28" ht="18" customHeight="1">
      <c r="A16" s="15"/>
      <c r="B16" s="15"/>
      <c r="C16" s="21" t="str">
        <f>Budget!C49</f>
        <v>Entertainment (e.g. movies, concerts)</v>
      </c>
      <c r="D16" s="22">
        <v>800</v>
      </c>
      <c r="E16" s="22">
        <v>800</v>
      </c>
      <c r="F16" s="22">
        <v>800</v>
      </c>
      <c r="G16" s="22">
        <v>800</v>
      </c>
      <c r="H16" s="59">
        <f>Budget!D49</f>
        <v>0</v>
      </c>
      <c r="I16" s="57"/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18" customHeight="1">
      <c r="A17" s="15"/>
      <c r="B17" s="15"/>
      <c r="C17" s="21" t="str">
        <f>Budget!C50</f>
        <v>Transportation (e.g. gas, bus, uber)</v>
      </c>
      <c r="D17" s="22">
        <v>800</v>
      </c>
      <c r="E17" s="22">
        <v>800</v>
      </c>
      <c r="F17" s="22">
        <v>800</v>
      </c>
      <c r="G17" s="22">
        <v>800</v>
      </c>
      <c r="H17" s="59">
        <f>Budget!D50</f>
        <v>0</v>
      </c>
      <c r="I17" s="57">
        <v>80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8" customHeight="1">
      <c r="A18" s="15"/>
      <c r="B18" s="15"/>
      <c r="C18" s="21" t="str">
        <f>Budget!C51</f>
        <v>Other</v>
      </c>
      <c r="D18" s="22">
        <v>800</v>
      </c>
      <c r="E18" s="22">
        <v>800</v>
      </c>
      <c r="F18" s="22">
        <v>800</v>
      </c>
      <c r="G18" s="22">
        <v>800</v>
      </c>
      <c r="H18" s="59">
        <f>Budget!D51</f>
        <v>0</v>
      </c>
      <c r="I18" s="57"/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18" customHeight="1">
      <c r="A19" s="15"/>
      <c r="B19" s="15"/>
      <c r="C19" s="21" t="str">
        <f>Budget!C52</f>
        <v>Other</v>
      </c>
      <c r="D19" s="22">
        <v>800</v>
      </c>
      <c r="E19" s="22">
        <v>800</v>
      </c>
      <c r="F19" s="22">
        <v>800</v>
      </c>
      <c r="G19" s="22">
        <v>800</v>
      </c>
      <c r="H19" s="59">
        <f>Budget!D52</f>
        <v>0</v>
      </c>
      <c r="I19" s="57"/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8" customHeight="1">
      <c r="A20" s="15"/>
      <c r="B20" s="15"/>
      <c r="C20" s="21" t="str">
        <f>Budget!C53</f>
        <v>Other</v>
      </c>
      <c r="D20" s="22">
        <v>800</v>
      </c>
      <c r="E20" s="22">
        <v>800</v>
      </c>
      <c r="F20" s="22">
        <v>800</v>
      </c>
      <c r="G20" s="22">
        <v>800</v>
      </c>
      <c r="H20" s="59">
        <f>Budget!D53</f>
        <v>0</v>
      </c>
      <c r="I20" s="5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18" customHeight="1">
      <c r="A21" s="16"/>
      <c r="B21" s="16"/>
      <c r="C21" s="60" t="s">
        <v>27</v>
      </c>
      <c r="D21" s="61">
        <f t="shared" ref="D21:O21" si="0">SUM(D12:D20)</f>
        <v>7200</v>
      </c>
      <c r="E21" s="61">
        <f t="shared" si="0"/>
        <v>7200</v>
      </c>
      <c r="F21" s="61">
        <f t="shared" si="0"/>
        <v>7200</v>
      </c>
      <c r="G21" s="61">
        <f t="shared" si="0"/>
        <v>7200</v>
      </c>
      <c r="H21" s="62">
        <f t="shared" si="0"/>
        <v>0</v>
      </c>
      <c r="I21" s="63">
        <f t="shared" si="0"/>
        <v>600</v>
      </c>
      <c r="J21" s="64">
        <f t="shared" si="0"/>
        <v>0</v>
      </c>
      <c r="K21" s="64">
        <f t="shared" si="0"/>
        <v>0</v>
      </c>
      <c r="L21" s="64">
        <f t="shared" si="0"/>
        <v>0</v>
      </c>
      <c r="M21" s="64">
        <f t="shared" si="0"/>
        <v>0</v>
      </c>
      <c r="N21" s="64">
        <f t="shared" si="0"/>
        <v>0</v>
      </c>
      <c r="O21" s="64">
        <f t="shared" si="0"/>
        <v>0</v>
      </c>
      <c r="P21" s="26"/>
      <c r="Q21" s="26"/>
      <c r="R21" s="65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ht="15.75" customHeight="1">
      <c r="A22" s="15"/>
      <c r="B22" s="15"/>
      <c r="C22" s="15"/>
      <c r="D22" s="15"/>
      <c r="E22" s="15"/>
      <c r="F22" s="15"/>
      <c r="G22" s="15"/>
      <c r="H22" s="66"/>
      <c r="I22" s="15"/>
      <c r="J22" s="67"/>
      <c r="K22" s="67"/>
      <c r="L22" s="67"/>
      <c r="M22" s="67"/>
      <c r="N22" s="67"/>
      <c r="O22" s="6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5.75" customHeight="1">
      <c r="H23" s="24"/>
      <c r="J23" s="67"/>
      <c r="K23" s="67"/>
      <c r="L23" s="67"/>
      <c r="M23" s="67"/>
      <c r="N23" s="67"/>
      <c r="O23" s="67"/>
      <c r="V23" s="15"/>
      <c r="W23" s="15"/>
      <c r="X23" s="15"/>
      <c r="Y23" s="15"/>
      <c r="Z23" s="15"/>
      <c r="AA23" s="15"/>
      <c r="AB23" s="15"/>
    </row>
    <row r="24" spans="1:28" ht="15.75" customHeight="1">
      <c r="H24" s="24"/>
      <c r="J24" s="67"/>
      <c r="K24" s="67"/>
      <c r="L24" s="67"/>
      <c r="M24" s="67"/>
      <c r="N24" s="67"/>
      <c r="O24" s="67"/>
      <c r="V24" s="15"/>
      <c r="W24" s="15"/>
      <c r="X24" s="15"/>
      <c r="Y24" s="15"/>
      <c r="Z24" s="15"/>
      <c r="AA24" s="15"/>
      <c r="AB24" s="15"/>
    </row>
    <row r="25" spans="1:28" ht="28.5" customHeight="1">
      <c r="A25" s="15"/>
      <c r="B25" s="68">
        <v>2</v>
      </c>
      <c r="C25" s="30" t="s">
        <v>28</v>
      </c>
      <c r="D25" s="69"/>
      <c r="E25" s="69"/>
      <c r="F25" s="69"/>
      <c r="G25" s="69"/>
      <c r="H25" s="19"/>
      <c r="I25" s="15"/>
      <c r="J25" s="67"/>
      <c r="K25" s="67"/>
      <c r="L25" s="67"/>
      <c r="M25" s="67"/>
      <c r="N25" s="67"/>
      <c r="O25" s="67"/>
      <c r="P25" s="70"/>
      <c r="Q25" s="71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5.75" customHeight="1">
      <c r="A26" s="15"/>
      <c r="B26" s="72"/>
      <c r="C26" s="55"/>
      <c r="D26" s="55"/>
      <c r="E26" s="55"/>
      <c r="F26" s="55"/>
      <c r="G26" s="55"/>
      <c r="H26" s="20"/>
      <c r="I26" s="15"/>
      <c r="J26" s="67"/>
      <c r="K26" s="67"/>
      <c r="L26" s="67"/>
      <c r="M26" s="67"/>
      <c r="N26" s="67"/>
      <c r="O26" s="67"/>
      <c r="P26" s="15"/>
      <c r="Q26" s="73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5.75" customHeight="1">
      <c r="A27" s="15"/>
      <c r="B27" s="72"/>
      <c r="C27" s="55"/>
      <c r="D27" s="74" t="s">
        <v>4</v>
      </c>
      <c r="E27" s="74" t="s">
        <v>5</v>
      </c>
      <c r="F27" s="74" t="s">
        <v>6</v>
      </c>
      <c r="G27" s="74" t="s">
        <v>7</v>
      </c>
      <c r="H27" s="75" t="s">
        <v>8</v>
      </c>
      <c r="J27" s="64"/>
      <c r="K27" s="64"/>
      <c r="L27" s="64"/>
      <c r="M27" s="64"/>
      <c r="N27" s="64"/>
      <c r="O27" s="64"/>
      <c r="P27" s="15"/>
      <c r="Q27" s="73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5.75" customHeight="1">
      <c r="A28" s="15"/>
      <c r="B28" s="72"/>
      <c r="C28" s="69" t="s">
        <v>29</v>
      </c>
      <c r="D28" s="22">
        <f t="shared" ref="D28:G28" si="1">1403.08*2</f>
        <v>2806.16</v>
      </c>
      <c r="E28" s="22">
        <f t="shared" si="1"/>
        <v>2806.16</v>
      </c>
      <c r="F28" s="22">
        <f t="shared" si="1"/>
        <v>2806.16</v>
      </c>
      <c r="G28" s="22">
        <f t="shared" si="1"/>
        <v>2806.16</v>
      </c>
      <c r="H28" s="59">
        <f>SUM(Budget!D35:D37)</f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7"/>
      <c r="Q28" s="7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5.75" customHeight="1">
      <c r="A29" s="15"/>
      <c r="B29" s="72"/>
      <c r="C29" s="79"/>
      <c r="D29" s="55"/>
      <c r="E29" s="55"/>
      <c r="F29" s="55"/>
      <c r="G29" s="55"/>
      <c r="H29" s="80"/>
      <c r="I29" s="81"/>
      <c r="J29" s="67"/>
      <c r="K29" s="67"/>
      <c r="L29" s="67"/>
      <c r="M29" s="67"/>
      <c r="N29" s="67"/>
      <c r="O29" s="67"/>
      <c r="P29" s="77"/>
      <c r="Q29" s="7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5.75" customHeight="1">
      <c r="A30" s="15"/>
      <c r="B30" s="72"/>
      <c r="C30" s="10"/>
      <c r="D30" s="55"/>
      <c r="E30" s="55"/>
      <c r="F30" s="55"/>
      <c r="G30" s="55"/>
      <c r="H30" s="20"/>
      <c r="I30" s="81"/>
      <c r="J30" s="67"/>
      <c r="K30" s="67"/>
      <c r="L30" s="67"/>
      <c r="M30" s="67"/>
      <c r="N30" s="67"/>
      <c r="O30" s="67"/>
      <c r="P30" s="16"/>
      <c r="Q30" s="8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27" customHeight="1">
      <c r="A31" s="15"/>
      <c r="B31" s="28">
        <v>3</v>
      </c>
      <c r="C31" s="10" t="s">
        <v>30</v>
      </c>
      <c r="H31" s="24"/>
      <c r="I31" s="81"/>
      <c r="J31" s="67"/>
      <c r="K31" s="67"/>
      <c r="L31" s="67"/>
      <c r="M31" s="67"/>
      <c r="N31" s="67"/>
      <c r="O31" s="67"/>
      <c r="P31" s="16"/>
      <c r="Q31" s="82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5.75" customHeight="1">
      <c r="A32" s="15"/>
      <c r="B32" s="69"/>
      <c r="C32" s="79"/>
      <c r="D32" s="74" t="s">
        <v>4</v>
      </c>
      <c r="E32" s="74" t="s">
        <v>5</v>
      </c>
      <c r="F32" s="74" t="s">
        <v>6</v>
      </c>
      <c r="G32" s="74" t="s">
        <v>7</v>
      </c>
      <c r="H32" s="75" t="s">
        <v>8</v>
      </c>
      <c r="I32" s="83" t="s">
        <v>31</v>
      </c>
      <c r="J32" s="64"/>
      <c r="K32" s="64"/>
      <c r="L32" s="64"/>
      <c r="M32" s="64"/>
      <c r="N32" s="64"/>
      <c r="O32" s="64"/>
      <c r="P32" s="15"/>
      <c r="Q32" s="15"/>
      <c r="R32" s="15"/>
      <c r="S32" s="15"/>
      <c r="T32" s="15"/>
      <c r="U32" s="15"/>
    </row>
    <row r="33" spans="1:21" ht="15.75" customHeight="1">
      <c r="A33" s="15"/>
      <c r="B33" s="69"/>
      <c r="C33" s="79" t="s">
        <v>32</v>
      </c>
      <c r="D33" s="84" t="e">
        <f t="shared" ref="D33:G33" si="2">#REF!-D21</f>
        <v>#REF!</v>
      </c>
      <c r="E33" s="84" t="e">
        <f t="shared" si="2"/>
        <v>#REF!</v>
      </c>
      <c r="F33" s="84" t="e">
        <f t="shared" si="2"/>
        <v>#REF!</v>
      </c>
      <c r="G33" s="84" t="e">
        <f t="shared" si="2"/>
        <v>#REF!</v>
      </c>
      <c r="H33" s="59">
        <f>SUM(Budget!D39:D40)</f>
        <v>0</v>
      </c>
      <c r="I33" s="85">
        <v>441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15"/>
      <c r="Q33" s="15"/>
      <c r="R33" s="15"/>
      <c r="S33" s="15"/>
      <c r="T33" s="15"/>
      <c r="U33" s="15"/>
    </row>
    <row r="34" spans="1:21" ht="12.75" customHeight="1">
      <c r="A34" s="15"/>
      <c r="B34" s="15"/>
      <c r="C34" s="86"/>
      <c r="D34" s="16"/>
      <c r="E34" s="16"/>
      <c r="F34" s="16"/>
      <c r="G34" s="16"/>
      <c r="H34" s="87"/>
      <c r="J34" s="67"/>
      <c r="K34" s="67"/>
      <c r="L34" s="67"/>
      <c r="M34" s="67"/>
      <c r="N34" s="67"/>
      <c r="O34" s="67"/>
      <c r="P34" s="15"/>
      <c r="Q34" s="15"/>
      <c r="R34" s="15"/>
      <c r="S34" s="15"/>
      <c r="T34" s="15"/>
      <c r="U34" s="15"/>
    </row>
    <row r="35" spans="1:21" ht="12.75" customHeight="1">
      <c r="A35" s="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21" ht="12.75" customHeight="1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21" ht="12.75" customHeight="1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21" ht="12.75" customHeight="1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21" ht="12.75" customHeight="1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21" ht="12.75" customHeight="1">
      <c r="A40" s="1"/>
      <c r="H40" s="24"/>
      <c r="J40" s="67"/>
      <c r="K40" s="67"/>
      <c r="L40" s="67"/>
      <c r="M40" s="67"/>
      <c r="N40" s="67"/>
      <c r="O40" s="67"/>
    </row>
    <row r="41" spans="1:21" ht="12.75" customHeight="1">
      <c r="A41" s="1"/>
      <c r="H41" s="24"/>
      <c r="J41" s="67"/>
      <c r="K41" s="67"/>
      <c r="L41" s="67"/>
      <c r="M41" s="67"/>
      <c r="N41" s="67"/>
      <c r="O41" s="67"/>
    </row>
    <row r="42" spans="1:21" ht="12.75" customHeight="1">
      <c r="A42" s="1"/>
      <c r="H42" s="24"/>
      <c r="J42" s="67"/>
      <c r="K42" s="67"/>
      <c r="L42" s="67"/>
      <c r="M42" s="67"/>
      <c r="N42" s="67"/>
      <c r="O42" s="67"/>
    </row>
    <row r="43" spans="1:21" ht="12.75" customHeight="1">
      <c r="A43" s="1"/>
      <c r="H43" s="24"/>
      <c r="J43" s="9"/>
      <c r="K43" s="9"/>
      <c r="L43" s="9"/>
      <c r="M43" s="9"/>
      <c r="N43" s="9"/>
      <c r="O43" s="9"/>
    </row>
    <row r="44" spans="1:21" ht="12.75" customHeight="1">
      <c r="A44" s="1"/>
      <c r="H44" s="24"/>
      <c r="J44" s="9"/>
      <c r="K44" s="9"/>
      <c r="L44" s="9"/>
      <c r="M44" s="9"/>
      <c r="N44" s="9"/>
      <c r="O44" s="9"/>
    </row>
    <row r="45" spans="1:21" ht="12.75" customHeight="1">
      <c r="A45" s="1"/>
      <c r="H45" s="24"/>
      <c r="J45" s="9"/>
      <c r="K45" s="9"/>
      <c r="L45" s="9"/>
      <c r="M45" s="9"/>
      <c r="N45" s="9"/>
      <c r="O45" s="9"/>
    </row>
    <row r="46" spans="1:21" ht="12.75" customHeight="1">
      <c r="A46" s="1"/>
      <c r="H46" s="24"/>
      <c r="J46" s="9"/>
      <c r="K46" s="9"/>
      <c r="L46" s="9"/>
      <c r="M46" s="9"/>
      <c r="N46" s="9"/>
      <c r="O46" s="9"/>
    </row>
    <row r="47" spans="1:21" ht="12.75" customHeight="1">
      <c r="A47" s="1"/>
      <c r="H47" s="24"/>
      <c r="J47" s="9"/>
      <c r="K47" s="9"/>
      <c r="L47" s="9"/>
      <c r="M47" s="9"/>
      <c r="N47" s="9"/>
      <c r="O47" s="9"/>
    </row>
    <row r="48" spans="1:21" ht="12.75" customHeight="1">
      <c r="A48" s="1"/>
      <c r="H48" s="24"/>
      <c r="J48" s="9"/>
      <c r="K48" s="9"/>
      <c r="L48" s="9"/>
      <c r="M48" s="9"/>
      <c r="N48" s="9"/>
      <c r="O48" s="9"/>
    </row>
    <row r="49" spans="1:15" ht="12.75" customHeight="1">
      <c r="A49" s="1"/>
      <c r="H49" s="24"/>
      <c r="J49" s="9"/>
      <c r="K49" s="9"/>
      <c r="L49" s="9"/>
      <c r="M49" s="9"/>
      <c r="N49" s="9"/>
      <c r="O49" s="9"/>
    </row>
    <row r="50" spans="1:15" ht="12.75" customHeight="1">
      <c r="A50" s="1"/>
      <c r="H50" s="24"/>
      <c r="J50" s="9"/>
      <c r="K50" s="9"/>
      <c r="L50" s="9"/>
      <c r="M50" s="9"/>
      <c r="N50" s="9"/>
      <c r="O50" s="9"/>
    </row>
    <row r="51" spans="1:15" ht="12.75" customHeight="1">
      <c r="A51" s="1"/>
      <c r="H51" s="24"/>
      <c r="J51" s="9"/>
      <c r="K51" s="9"/>
      <c r="L51" s="9"/>
      <c r="M51" s="9"/>
      <c r="N51" s="9"/>
      <c r="O51" s="9"/>
    </row>
    <row r="52" spans="1:15" ht="12.75" customHeight="1">
      <c r="A52" s="1"/>
      <c r="H52" s="24"/>
      <c r="J52" s="9"/>
      <c r="K52" s="9"/>
      <c r="L52" s="9"/>
      <c r="M52" s="9"/>
      <c r="N52" s="9"/>
      <c r="O52" s="9"/>
    </row>
    <row r="53" spans="1:15" ht="12.75" customHeight="1">
      <c r="A53" s="1"/>
      <c r="H53" s="24"/>
      <c r="J53" s="9"/>
      <c r="K53" s="9"/>
      <c r="L53" s="9"/>
      <c r="M53" s="9"/>
      <c r="N53" s="9"/>
      <c r="O53" s="9"/>
    </row>
    <row r="54" spans="1:15" ht="12.75" customHeight="1">
      <c r="A54" s="1"/>
      <c r="H54" s="24"/>
      <c r="J54" s="9"/>
      <c r="K54" s="9"/>
      <c r="L54" s="9"/>
      <c r="M54" s="9"/>
      <c r="N54" s="9"/>
      <c r="O54" s="9"/>
    </row>
    <row r="55" spans="1:15" ht="12.75" customHeight="1">
      <c r="A55" s="1"/>
      <c r="H55" s="24"/>
      <c r="J55" s="9"/>
      <c r="K55" s="9"/>
      <c r="L55" s="9"/>
      <c r="M55" s="9"/>
      <c r="N55" s="9"/>
      <c r="O55" s="9"/>
    </row>
    <row r="56" spans="1:15" ht="12.75" customHeight="1">
      <c r="A56" s="1"/>
      <c r="H56" s="24"/>
      <c r="J56" s="9"/>
      <c r="K56" s="9"/>
      <c r="L56" s="9"/>
      <c r="M56" s="9"/>
      <c r="N56" s="9"/>
      <c r="O56" s="9"/>
    </row>
    <row r="57" spans="1:15" ht="12.75" customHeight="1">
      <c r="A57" s="1"/>
      <c r="H57" s="24"/>
      <c r="J57" s="9"/>
      <c r="K57" s="9"/>
      <c r="L57" s="9"/>
      <c r="M57" s="9"/>
      <c r="N57" s="9"/>
      <c r="O57" s="9"/>
    </row>
    <row r="58" spans="1:15" ht="12.75" customHeight="1">
      <c r="A58" s="1"/>
      <c r="H58" s="24"/>
      <c r="J58" s="9"/>
      <c r="K58" s="9"/>
      <c r="L58" s="9"/>
      <c r="M58" s="9"/>
      <c r="N58" s="9"/>
      <c r="O58" s="9"/>
    </row>
    <row r="59" spans="1:15" ht="12.75" customHeight="1">
      <c r="A59" s="1"/>
      <c r="H59" s="24"/>
      <c r="J59" s="9"/>
      <c r="K59" s="9"/>
      <c r="L59" s="9"/>
      <c r="M59" s="9"/>
      <c r="N59" s="9"/>
      <c r="O59" s="9"/>
    </row>
    <row r="60" spans="1:15" ht="12.75" customHeight="1">
      <c r="A60" s="1"/>
      <c r="H60" s="24"/>
      <c r="J60" s="9"/>
      <c r="K60" s="9"/>
      <c r="L60" s="9"/>
      <c r="M60" s="9"/>
      <c r="N60" s="9"/>
      <c r="O60" s="9"/>
    </row>
    <row r="61" spans="1:15" ht="12.75" customHeight="1">
      <c r="A61" s="1"/>
      <c r="H61" s="24"/>
      <c r="J61" s="9"/>
      <c r="K61" s="9"/>
      <c r="L61" s="9"/>
      <c r="M61" s="9"/>
      <c r="N61" s="9"/>
      <c r="O61" s="9"/>
    </row>
    <row r="62" spans="1:15" ht="12.75" customHeight="1">
      <c r="A62" s="1"/>
      <c r="H62" s="24"/>
      <c r="J62" s="9"/>
      <c r="K62" s="9"/>
      <c r="L62" s="9"/>
      <c r="M62" s="9"/>
      <c r="N62" s="9"/>
      <c r="O62" s="9"/>
    </row>
    <row r="63" spans="1:15" ht="12.75" customHeight="1">
      <c r="A63" s="1"/>
      <c r="H63" s="24"/>
      <c r="J63" s="9"/>
      <c r="K63" s="9"/>
      <c r="L63" s="9"/>
      <c r="M63" s="9"/>
      <c r="N63" s="9"/>
      <c r="O63" s="9"/>
    </row>
    <row r="64" spans="1:15" ht="12.75" customHeight="1">
      <c r="A64" s="1"/>
      <c r="H64" s="24"/>
      <c r="J64" s="9"/>
      <c r="K64" s="9"/>
      <c r="L64" s="9"/>
      <c r="M64" s="9"/>
      <c r="N64" s="9"/>
      <c r="O64" s="9"/>
    </row>
    <row r="65" spans="1:15" ht="12.75" customHeight="1">
      <c r="A65" s="1"/>
      <c r="H65" s="24"/>
      <c r="J65" s="9"/>
      <c r="K65" s="9"/>
      <c r="L65" s="9"/>
      <c r="M65" s="9"/>
      <c r="N65" s="9"/>
      <c r="O65" s="9"/>
    </row>
    <row r="66" spans="1:15" ht="12.75" customHeight="1">
      <c r="A66" s="1"/>
      <c r="H66" s="24"/>
      <c r="J66" s="9"/>
      <c r="K66" s="9"/>
      <c r="L66" s="9"/>
      <c r="M66" s="9"/>
      <c r="N66" s="9"/>
      <c r="O66" s="9"/>
    </row>
    <row r="67" spans="1:15" ht="12.75" customHeight="1">
      <c r="A67" s="1"/>
      <c r="H67" s="24"/>
      <c r="J67" s="9"/>
      <c r="K67" s="9"/>
      <c r="L67" s="9"/>
      <c r="M67" s="9"/>
      <c r="N67" s="9"/>
      <c r="O67" s="9"/>
    </row>
    <row r="68" spans="1:15" ht="12.75" customHeight="1">
      <c r="A68" s="1"/>
      <c r="H68" s="24"/>
      <c r="J68" s="9"/>
      <c r="K68" s="9"/>
      <c r="L68" s="9"/>
      <c r="M68" s="9"/>
      <c r="N68" s="9"/>
      <c r="O68" s="9"/>
    </row>
    <row r="69" spans="1:15" ht="12.75" customHeight="1">
      <c r="A69" s="1"/>
      <c r="H69" s="24"/>
      <c r="J69" s="9"/>
      <c r="K69" s="9"/>
      <c r="L69" s="9"/>
      <c r="M69" s="9"/>
      <c r="N69" s="9"/>
      <c r="O69" s="9"/>
    </row>
    <row r="70" spans="1:15" ht="12.75" customHeight="1">
      <c r="A70" s="1"/>
      <c r="H70" s="24"/>
      <c r="J70" s="9"/>
      <c r="K70" s="9"/>
      <c r="L70" s="9"/>
      <c r="M70" s="9"/>
      <c r="N70" s="9"/>
      <c r="O70" s="9"/>
    </row>
    <row r="71" spans="1:15" ht="12.75" customHeight="1">
      <c r="A71" s="1"/>
      <c r="H71" s="24"/>
      <c r="J71" s="9"/>
      <c r="K71" s="9"/>
      <c r="L71" s="9"/>
      <c r="M71" s="9"/>
      <c r="N71" s="9"/>
      <c r="O71" s="9"/>
    </row>
    <row r="72" spans="1:15" ht="12.75" customHeight="1">
      <c r="A72" s="1"/>
      <c r="H72" s="24"/>
      <c r="J72" s="9"/>
      <c r="K72" s="9"/>
      <c r="L72" s="9"/>
      <c r="M72" s="9"/>
      <c r="N72" s="9"/>
      <c r="O72" s="9"/>
    </row>
    <row r="73" spans="1:15" ht="12.75" customHeight="1">
      <c r="A73" s="1"/>
      <c r="H73" s="24"/>
      <c r="J73" s="9"/>
      <c r="K73" s="9"/>
      <c r="L73" s="9"/>
      <c r="M73" s="9"/>
      <c r="N73" s="9"/>
      <c r="O73" s="9"/>
    </row>
    <row r="74" spans="1:15" ht="12.75" customHeight="1">
      <c r="A74" s="1"/>
      <c r="H74" s="24"/>
      <c r="J74" s="9"/>
      <c r="K74" s="9"/>
      <c r="L74" s="9"/>
      <c r="M74" s="9"/>
      <c r="N74" s="9"/>
      <c r="O74" s="9"/>
    </row>
    <row r="75" spans="1:15" ht="12.75" customHeight="1">
      <c r="A75" s="1"/>
      <c r="H75" s="24"/>
      <c r="J75" s="9"/>
      <c r="K75" s="9"/>
      <c r="L75" s="9"/>
      <c r="M75" s="9"/>
      <c r="N75" s="9"/>
      <c r="O75" s="9"/>
    </row>
    <row r="76" spans="1:15" ht="12.75" customHeight="1">
      <c r="A76" s="1"/>
      <c r="H76" s="24"/>
      <c r="J76" s="9"/>
      <c r="K76" s="9"/>
      <c r="L76" s="9"/>
      <c r="M76" s="9"/>
      <c r="N76" s="9"/>
      <c r="O76" s="9"/>
    </row>
    <row r="77" spans="1:15" ht="12.75" customHeight="1">
      <c r="A77" s="1"/>
      <c r="H77" s="24"/>
      <c r="J77" s="9"/>
      <c r="K77" s="9"/>
      <c r="L77" s="9"/>
      <c r="M77" s="9"/>
      <c r="N77" s="9"/>
      <c r="O77" s="9"/>
    </row>
    <row r="78" spans="1:15" ht="12.75" customHeight="1">
      <c r="A78" s="1"/>
      <c r="H78" s="24"/>
      <c r="J78" s="9"/>
      <c r="K78" s="9"/>
      <c r="L78" s="9"/>
      <c r="M78" s="9"/>
      <c r="N78" s="9"/>
      <c r="O78" s="9"/>
    </row>
    <row r="79" spans="1:15" ht="12.75" customHeight="1">
      <c r="A79" s="1"/>
      <c r="H79" s="24"/>
      <c r="J79" s="9"/>
      <c r="K79" s="9"/>
      <c r="L79" s="9"/>
      <c r="M79" s="9"/>
      <c r="N79" s="9"/>
      <c r="O79" s="9"/>
    </row>
    <row r="80" spans="1:15" ht="12.75" customHeight="1">
      <c r="A80" s="1"/>
      <c r="H80" s="24"/>
      <c r="J80" s="9"/>
      <c r="K80" s="9"/>
      <c r="L80" s="9"/>
      <c r="M80" s="9"/>
      <c r="N80" s="9"/>
      <c r="O80" s="9"/>
    </row>
    <row r="81" spans="1:15" ht="12.75" customHeight="1">
      <c r="A81" s="1"/>
      <c r="H81" s="24"/>
      <c r="J81" s="9"/>
      <c r="K81" s="9"/>
      <c r="L81" s="9"/>
      <c r="M81" s="9"/>
      <c r="N81" s="9"/>
      <c r="O81" s="9"/>
    </row>
    <row r="82" spans="1:15" ht="12.75" customHeight="1">
      <c r="A82" s="1"/>
      <c r="H82" s="24"/>
      <c r="J82" s="9"/>
      <c r="K82" s="9"/>
      <c r="L82" s="9"/>
      <c r="M82" s="9"/>
      <c r="N82" s="9"/>
      <c r="O82" s="9"/>
    </row>
    <row r="83" spans="1:15" ht="12.75" customHeight="1">
      <c r="A83" s="1"/>
      <c r="H83" s="24"/>
      <c r="J83" s="9"/>
      <c r="K83" s="9"/>
      <c r="L83" s="9"/>
      <c r="M83" s="9"/>
      <c r="N83" s="9"/>
      <c r="O83" s="9"/>
    </row>
    <row r="84" spans="1:15" ht="12.75" customHeight="1">
      <c r="A84" s="1"/>
      <c r="H84" s="24"/>
      <c r="J84" s="9"/>
      <c r="K84" s="9"/>
      <c r="L84" s="9"/>
      <c r="M84" s="9"/>
      <c r="N84" s="9"/>
      <c r="O84" s="9"/>
    </row>
    <row r="85" spans="1:15" ht="12.75" customHeight="1">
      <c r="A85" s="1"/>
      <c r="H85" s="24"/>
      <c r="J85" s="9"/>
      <c r="K85" s="9"/>
      <c r="L85" s="9"/>
      <c r="M85" s="9"/>
      <c r="N85" s="9"/>
      <c r="O85" s="9"/>
    </row>
    <row r="86" spans="1:15" ht="12.75" customHeight="1">
      <c r="A86" s="1"/>
      <c r="H86" s="24"/>
      <c r="J86" s="9"/>
      <c r="K86" s="9"/>
      <c r="L86" s="9"/>
      <c r="M86" s="9"/>
      <c r="N86" s="9"/>
      <c r="O86" s="9"/>
    </row>
    <row r="87" spans="1:15" ht="12.75" customHeight="1">
      <c r="A87" s="1"/>
      <c r="H87" s="24"/>
      <c r="J87" s="9"/>
      <c r="K87" s="9"/>
      <c r="L87" s="9"/>
      <c r="M87" s="9"/>
      <c r="N87" s="9"/>
      <c r="O87" s="9"/>
    </row>
    <row r="88" spans="1:15" ht="12.75" customHeight="1">
      <c r="A88" s="1"/>
      <c r="H88" s="24"/>
      <c r="J88" s="9"/>
      <c r="K88" s="9"/>
      <c r="L88" s="9"/>
      <c r="M88" s="9"/>
      <c r="N88" s="9"/>
      <c r="O88" s="9"/>
    </row>
    <row r="89" spans="1:15" ht="12.75" customHeight="1">
      <c r="A89" s="1"/>
      <c r="H89" s="24"/>
      <c r="J89" s="9"/>
      <c r="K89" s="9"/>
      <c r="L89" s="9"/>
      <c r="M89" s="9"/>
      <c r="N89" s="9"/>
      <c r="O89" s="9"/>
    </row>
    <row r="90" spans="1:15" ht="12.75" customHeight="1">
      <c r="A90" s="1"/>
      <c r="H90" s="24"/>
      <c r="J90" s="9"/>
      <c r="K90" s="9"/>
      <c r="L90" s="9"/>
      <c r="M90" s="9"/>
      <c r="N90" s="9"/>
      <c r="O90" s="9"/>
    </row>
    <row r="91" spans="1:15" ht="12.75" customHeight="1">
      <c r="A91" s="1"/>
      <c r="H91" s="24"/>
      <c r="J91" s="9"/>
      <c r="K91" s="9"/>
      <c r="L91" s="9"/>
      <c r="M91" s="9"/>
      <c r="N91" s="9"/>
      <c r="O91" s="9"/>
    </row>
    <row r="92" spans="1:15" ht="12.75" customHeight="1">
      <c r="A92" s="1"/>
      <c r="H92" s="24"/>
      <c r="J92" s="9"/>
      <c r="K92" s="9"/>
      <c r="L92" s="9"/>
      <c r="M92" s="9"/>
      <c r="N92" s="9"/>
      <c r="O92" s="9"/>
    </row>
    <row r="93" spans="1:15" ht="12.75" customHeight="1">
      <c r="A93" s="1"/>
      <c r="H93" s="24"/>
      <c r="J93" s="9"/>
      <c r="K93" s="9"/>
      <c r="L93" s="9"/>
      <c r="M93" s="9"/>
      <c r="N93" s="9"/>
      <c r="O93" s="9"/>
    </row>
    <row r="94" spans="1:15" ht="12.75" customHeight="1">
      <c r="A94" s="1"/>
      <c r="H94" s="24"/>
      <c r="J94" s="9"/>
      <c r="K94" s="9"/>
      <c r="L94" s="9"/>
      <c r="M94" s="9"/>
      <c r="N94" s="9"/>
      <c r="O94" s="9"/>
    </row>
    <row r="95" spans="1:15" ht="12.75" customHeight="1">
      <c r="A95" s="1"/>
      <c r="H95" s="24"/>
      <c r="J95" s="9"/>
      <c r="K95" s="9"/>
      <c r="L95" s="9"/>
      <c r="M95" s="9"/>
      <c r="N95" s="9"/>
      <c r="O95" s="9"/>
    </row>
    <row r="96" spans="1:15" ht="12.75" customHeight="1">
      <c r="A96" s="1"/>
      <c r="H96" s="24"/>
      <c r="J96" s="9"/>
      <c r="K96" s="9"/>
      <c r="L96" s="9"/>
      <c r="M96" s="9"/>
      <c r="N96" s="9"/>
      <c r="O96" s="9"/>
    </row>
    <row r="97" spans="1:15" ht="12.75" customHeight="1">
      <c r="A97" s="1"/>
      <c r="H97" s="24"/>
      <c r="J97" s="9"/>
      <c r="K97" s="9"/>
      <c r="L97" s="9"/>
      <c r="M97" s="9"/>
      <c r="N97" s="9"/>
      <c r="O97" s="9"/>
    </row>
    <row r="98" spans="1:15" ht="12.75" customHeight="1">
      <c r="A98" s="1"/>
      <c r="H98" s="24"/>
      <c r="J98" s="9"/>
      <c r="K98" s="9"/>
      <c r="L98" s="9"/>
      <c r="M98" s="9"/>
      <c r="N98" s="9"/>
      <c r="O98" s="9"/>
    </row>
    <row r="99" spans="1:15" ht="12.75" customHeight="1">
      <c r="A99" s="1"/>
      <c r="H99" s="24"/>
      <c r="J99" s="9"/>
      <c r="K99" s="9"/>
      <c r="L99" s="9"/>
      <c r="M99" s="9"/>
      <c r="N99" s="9"/>
      <c r="O99" s="9"/>
    </row>
    <row r="100" spans="1:15" ht="12.75" customHeight="1">
      <c r="A100" s="1"/>
      <c r="H100" s="24"/>
      <c r="J100" s="9"/>
      <c r="K100" s="9"/>
      <c r="L100" s="9"/>
      <c r="M100" s="9"/>
      <c r="N100" s="9"/>
      <c r="O100" s="9"/>
    </row>
    <row r="101" spans="1:15" ht="12.75" customHeight="1">
      <c r="A101" s="1"/>
      <c r="H101" s="24"/>
      <c r="J101" s="9"/>
      <c r="K101" s="9"/>
      <c r="L101" s="9"/>
      <c r="M101" s="9"/>
      <c r="N101" s="9"/>
      <c r="O101" s="9"/>
    </row>
    <row r="102" spans="1:15" ht="12.75" customHeight="1">
      <c r="A102" s="1"/>
      <c r="H102" s="24"/>
      <c r="J102" s="9"/>
      <c r="K102" s="9"/>
      <c r="L102" s="9"/>
      <c r="M102" s="9"/>
      <c r="N102" s="9"/>
      <c r="O102" s="9"/>
    </row>
    <row r="103" spans="1:15" ht="12.75" customHeight="1">
      <c r="A103" s="1"/>
      <c r="H103" s="24"/>
      <c r="J103" s="9"/>
      <c r="K103" s="9"/>
      <c r="L103" s="9"/>
      <c r="M103" s="9"/>
      <c r="N103" s="9"/>
      <c r="O103" s="9"/>
    </row>
    <row r="104" spans="1:15" ht="12.75" customHeight="1">
      <c r="A104" s="1"/>
      <c r="H104" s="24"/>
      <c r="J104" s="9"/>
      <c r="K104" s="9"/>
      <c r="L104" s="9"/>
      <c r="M104" s="9"/>
      <c r="N104" s="9"/>
      <c r="O104" s="9"/>
    </row>
    <row r="105" spans="1:15" ht="12.75" customHeight="1">
      <c r="A105" s="1"/>
      <c r="H105" s="24"/>
      <c r="J105" s="9"/>
      <c r="K105" s="9"/>
      <c r="L105" s="9"/>
      <c r="M105" s="9"/>
      <c r="N105" s="9"/>
      <c r="O105" s="9"/>
    </row>
    <row r="106" spans="1:15" ht="12.75" customHeight="1">
      <c r="A106" s="1"/>
      <c r="H106" s="24"/>
      <c r="J106" s="9"/>
      <c r="K106" s="9"/>
      <c r="L106" s="9"/>
      <c r="M106" s="9"/>
      <c r="N106" s="9"/>
      <c r="O106" s="9"/>
    </row>
    <row r="107" spans="1:15" ht="12.75" customHeight="1">
      <c r="A107" s="1"/>
      <c r="H107" s="24"/>
      <c r="J107" s="9"/>
      <c r="K107" s="9"/>
      <c r="L107" s="9"/>
      <c r="M107" s="9"/>
      <c r="N107" s="9"/>
      <c r="O107" s="9"/>
    </row>
    <row r="108" spans="1:15" ht="12.75" customHeight="1">
      <c r="A108" s="1"/>
      <c r="H108" s="24"/>
      <c r="J108" s="9"/>
      <c r="K108" s="9"/>
      <c r="L108" s="9"/>
      <c r="M108" s="9"/>
      <c r="N108" s="9"/>
      <c r="O108" s="9"/>
    </row>
    <row r="109" spans="1:15" ht="12.75" customHeight="1">
      <c r="A109" s="1"/>
      <c r="H109" s="24"/>
      <c r="J109" s="9"/>
      <c r="K109" s="9"/>
      <c r="L109" s="9"/>
      <c r="M109" s="9"/>
      <c r="N109" s="9"/>
      <c r="O109" s="9"/>
    </row>
    <row r="110" spans="1:15" ht="12.75" customHeight="1">
      <c r="A110" s="1"/>
      <c r="H110" s="24"/>
      <c r="J110" s="9"/>
      <c r="K110" s="9"/>
      <c r="L110" s="9"/>
      <c r="M110" s="9"/>
      <c r="N110" s="9"/>
      <c r="O110" s="9"/>
    </row>
    <row r="111" spans="1:15" ht="12.75" customHeight="1">
      <c r="A111" s="1"/>
      <c r="H111" s="24"/>
      <c r="J111" s="9"/>
      <c r="K111" s="9"/>
      <c r="L111" s="9"/>
      <c r="M111" s="9"/>
      <c r="N111" s="9"/>
      <c r="O111" s="9"/>
    </row>
    <row r="112" spans="1:15" ht="12.75" customHeight="1">
      <c r="A112" s="1"/>
      <c r="H112" s="24"/>
      <c r="J112" s="9"/>
      <c r="K112" s="9"/>
      <c r="L112" s="9"/>
      <c r="M112" s="9"/>
      <c r="N112" s="9"/>
      <c r="O112" s="9"/>
    </row>
    <row r="113" spans="1:15" ht="12.75" customHeight="1">
      <c r="A113" s="1"/>
      <c r="H113" s="24"/>
      <c r="J113" s="9"/>
      <c r="K113" s="9"/>
      <c r="L113" s="9"/>
      <c r="M113" s="9"/>
      <c r="N113" s="9"/>
      <c r="O113" s="9"/>
    </row>
    <row r="114" spans="1:15" ht="12.75" customHeight="1">
      <c r="A114" s="1"/>
      <c r="H114" s="24"/>
      <c r="J114" s="9"/>
      <c r="K114" s="9"/>
      <c r="L114" s="9"/>
      <c r="M114" s="9"/>
      <c r="N114" s="9"/>
      <c r="O114" s="9"/>
    </row>
    <row r="115" spans="1:15" ht="12.75" customHeight="1">
      <c r="A115" s="1"/>
      <c r="H115" s="24"/>
      <c r="J115" s="9"/>
      <c r="K115" s="9"/>
      <c r="L115" s="9"/>
      <c r="M115" s="9"/>
      <c r="N115" s="9"/>
      <c r="O115" s="9"/>
    </row>
    <row r="116" spans="1:15" ht="12.75" customHeight="1">
      <c r="A116" s="1"/>
      <c r="H116" s="24"/>
      <c r="J116" s="9"/>
      <c r="K116" s="9"/>
      <c r="L116" s="9"/>
      <c r="M116" s="9"/>
      <c r="N116" s="9"/>
      <c r="O116" s="9"/>
    </row>
    <row r="117" spans="1:15" ht="12.75" customHeight="1">
      <c r="A117" s="1"/>
      <c r="H117" s="24"/>
      <c r="J117" s="9"/>
      <c r="K117" s="9"/>
      <c r="L117" s="9"/>
      <c r="M117" s="9"/>
      <c r="N117" s="9"/>
      <c r="O117" s="9"/>
    </row>
    <row r="118" spans="1:15" ht="12.75" customHeight="1">
      <c r="A118" s="1"/>
      <c r="H118" s="24"/>
      <c r="J118" s="9"/>
      <c r="K118" s="9"/>
      <c r="L118" s="9"/>
      <c r="M118" s="9"/>
      <c r="N118" s="9"/>
      <c r="O118" s="9"/>
    </row>
    <row r="119" spans="1:15" ht="12.75" customHeight="1">
      <c r="A119" s="1"/>
      <c r="H119" s="24"/>
      <c r="J119" s="9"/>
      <c r="K119" s="9"/>
      <c r="L119" s="9"/>
      <c r="M119" s="9"/>
      <c r="N119" s="9"/>
      <c r="O119" s="9"/>
    </row>
    <row r="120" spans="1:15" ht="12.75" customHeight="1">
      <c r="A120" s="1"/>
      <c r="H120" s="24"/>
      <c r="J120" s="9"/>
      <c r="K120" s="9"/>
      <c r="L120" s="9"/>
      <c r="M120" s="9"/>
      <c r="N120" s="9"/>
      <c r="O120" s="9"/>
    </row>
    <row r="121" spans="1:15" ht="12.75" customHeight="1">
      <c r="A121" s="1"/>
      <c r="H121" s="24"/>
      <c r="J121" s="9"/>
      <c r="K121" s="9"/>
      <c r="L121" s="9"/>
      <c r="M121" s="9"/>
      <c r="N121" s="9"/>
      <c r="O121" s="9"/>
    </row>
    <row r="122" spans="1:15" ht="12.75" customHeight="1">
      <c r="A122" s="1"/>
      <c r="H122" s="24"/>
      <c r="J122" s="9"/>
      <c r="K122" s="9"/>
      <c r="L122" s="9"/>
      <c r="M122" s="9"/>
      <c r="N122" s="9"/>
      <c r="O122" s="9"/>
    </row>
    <row r="123" spans="1:15" ht="12.75" customHeight="1">
      <c r="A123" s="1"/>
      <c r="H123" s="24"/>
      <c r="J123" s="9"/>
      <c r="K123" s="9"/>
      <c r="L123" s="9"/>
      <c r="M123" s="9"/>
      <c r="N123" s="9"/>
      <c r="O123" s="9"/>
    </row>
    <row r="124" spans="1:15" ht="12.75" customHeight="1">
      <c r="A124" s="1"/>
      <c r="H124" s="24"/>
      <c r="J124" s="9"/>
      <c r="K124" s="9"/>
      <c r="L124" s="9"/>
      <c r="M124" s="9"/>
      <c r="N124" s="9"/>
      <c r="O124" s="9"/>
    </row>
    <row r="125" spans="1:15" ht="12.75" customHeight="1">
      <c r="A125" s="1"/>
      <c r="H125" s="24"/>
      <c r="J125" s="9"/>
      <c r="K125" s="9"/>
      <c r="L125" s="9"/>
      <c r="M125" s="9"/>
      <c r="N125" s="9"/>
      <c r="O125" s="9"/>
    </row>
    <row r="126" spans="1:15" ht="12.75" customHeight="1">
      <c r="A126" s="1"/>
      <c r="H126" s="24"/>
      <c r="J126" s="9"/>
      <c r="K126" s="9"/>
      <c r="L126" s="9"/>
      <c r="M126" s="9"/>
      <c r="N126" s="9"/>
      <c r="O126" s="9"/>
    </row>
    <row r="127" spans="1:15" ht="12.75" customHeight="1">
      <c r="A127" s="1"/>
      <c r="H127" s="24"/>
      <c r="J127" s="9"/>
      <c r="K127" s="9"/>
      <c r="L127" s="9"/>
      <c r="M127" s="9"/>
      <c r="N127" s="9"/>
      <c r="O127" s="9"/>
    </row>
    <row r="128" spans="1:15" ht="12.75" customHeight="1">
      <c r="A128" s="1"/>
      <c r="H128" s="24"/>
      <c r="J128" s="9"/>
      <c r="K128" s="9"/>
      <c r="L128" s="9"/>
      <c r="M128" s="9"/>
      <c r="N128" s="9"/>
      <c r="O128" s="9"/>
    </row>
    <row r="129" spans="1:15" ht="12.75" customHeight="1">
      <c r="A129" s="1"/>
      <c r="H129" s="24"/>
      <c r="J129" s="9"/>
      <c r="K129" s="9"/>
      <c r="L129" s="9"/>
      <c r="M129" s="9"/>
      <c r="N129" s="9"/>
      <c r="O129" s="9"/>
    </row>
    <row r="130" spans="1:15" ht="12.75" customHeight="1">
      <c r="A130" s="1"/>
      <c r="H130" s="24"/>
      <c r="J130" s="9"/>
      <c r="K130" s="9"/>
      <c r="L130" s="9"/>
      <c r="M130" s="9"/>
      <c r="N130" s="9"/>
      <c r="O130" s="9"/>
    </row>
    <row r="131" spans="1:15" ht="12.75" customHeight="1">
      <c r="A131" s="1"/>
      <c r="H131" s="24"/>
      <c r="J131" s="9"/>
      <c r="K131" s="9"/>
      <c r="L131" s="9"/>
      <c r="M131" s="9"/>
      <c r="N131" s="9"/>
      <c r="O131" s="9"/>
    </row>
    <row r="132" spans="1:15" ht="12.75" customHeight="1">
      <c r="A132" s="1"/>
      <c r="H132" s="24"/>
      <c r="J132" s="9"/>
      <c r="K132" s="9"/>
      <c r="L132" s="9"/>
      <c r="M132" s="9"/>
      <c r="N132" s="9"/>
      <c r="O132" s="9"/>
    </row>
    <row r="133" spans="1:15" ht="12.75" customHeight="1">
      <c r="A133" s="1"/>
      <c r="H133" s="24"/>
      <c r="J133" s="9"/>
      <c r="K133" s="9"/>
      <c r="L133" s="9"/>
      <c r="M133" s="9"/>
      <c r="N133" s="9"/>
      <c r="O133" s="9"/>
    </row>
    <row r="134" spans="1:15" ht="12.75" customHeight="1">
      <c r="A134" s="1"/>
      <c r="H134" s="24"/>
      <c r="J134" s="9"/>
      <c r="K134" s="9"/>
      <c r="L134" s="9"/>
      <c r="M134" s="9"/>
      <c r="N134" s="9"/>
      <c r="O134" s="9"/>
    </row>
    <row r="135" spans="1:15" ht="12.75" customHeight="1">
      <c r="A135" s="1"/>
      <c r="H135" s="24"/>
      <c r="J135" s="9"/>
      <c r="K135" s="9"/>
      <c r="L135" s="9"/>
      <c r="M135" s="9"/>
      <c r="N135" s="9"/>
      <c r="O135" s="9"/>
    </row>
    <row r="136" spans="1:15" ht="12.75" customHeight="1">
      <c r="A136" s="1"/>
      <c r="H136" s="24"/>
      <c r="J136" s="9"/>
      <c r="K136" s="9"/>
      <c r="L136" s="9"/>
      <c r="M136" s="9"/>
      <c r="N136" s="9"/>
      <c r="O136" s="9"/>
    </row>
    <row r="137" spans="1:15" ht="12.75" customHeight="1">
      <c r="A137" s="1"/>
      <c r="H137" s="24"/>
      <c r="J137" s="9"/>
      <c r="K137" s="9"/>
      <c r="L137" s="9"/>
      <c r="M137" s="9"/>
      <c r="N137" s="9"/>
      <c r="O137" s="9"/>
    </row>
    <row r="138" spans="1:15" ht="12.75" customHeight="1">
      <c r="A138" s="1"/>
      <c r="H138" s="24"/>
      <c r="J138" s="9"/>
      <c r="K138" s="9"/>
      <c r="L138" s="9"/>
      <c r="M138" s="9"/>
      <c r="N138" s="9"/>
      <c r="O138" s="9"/>
    </row>
    <row r="139" spans="1:15" ht="12.75" customHeight="1">
      <c r="A139" s="1"/>
      <c r="H139" s="24"/>
      <c r="J139" s="9"/>
      <c r="K139" s="9"/>
      <c r="L139" s="9"/>
      <c r="M139" s="9"/>
      <c r="N139" s="9"/>
      <c r="O139" s="9"/>
    </row>
    <row r="140" spans="1:15" ht="12.75" customHeight="1">
      <c r="A140" s="1"/>
      <c r="H140" s="24"/>
      <c r="J140" s="9"/>
      <c r="K140" s="9"/>
      <c r="L140" s="9"/>
      <c r="M140" s="9"/>
      <c r="N140" s="9"/>
      <c r="O140" s="9"/>
    </row>
    <row r="141" spans="1:15" ht="12.75" customHeight="1">
      <c r="A141" s="1"/>
      <c r="H141" s="24"/>
      <c r="J141" s="9"/>
      <c r="K141" s="9"/>
      <c r="L141" s="9"/>
      <c r="M141" s="9"/>
      <c r="N141" s="9"/>
      <c r="O141" s="9"/>
    </row>
    <row r="142" spans="1:15" ht="12.75" customHeight="1">
      <c r="A142" s="1"/>
      <c r="H142" s="24"/>
      <c r="J142" s="9"/>
      <c r="K142" s="9"/>
      <c r="L142" s="9"/>
      <c r="M142" s="9"/>
      <c r="N142" s="9"/>
      <c r="O142" s="9"/>
    </row>
    <row r="143" spans="1:15" ht="12.75" customHeight="1">
      <c r="A143" s="1"/>
      <c r="H143" s="24"/>
      <c r="J143" s="9"/>
      <c r="K143" s="9"/>
      <c r="L143" s="9"/>
      <c r="M143" s="9"/>
      <c r="N143" s="9"/>
      <c r="O143" s="9"/>
    </row>
    <row r="144" spans="1:15" ht="12.75" customHeight="1">
      <c r="A144" s="1"/>
      <c r="H144" s="24"/>
      <c r="J144" s="9"/>
      <c r="K144" s="9"/>
      <c r="L144" s="9"/>
      <c r="M144" s="9"/>
      <c r="N144" s="9"/>
      <c r="O144" s="9"/>
    </row>
    <row r="145" spans="1:15" ht="12.75" customHeight="1">
      <c r="A145" s="1"/>
      <c r="H145" s="24"/>
      <c r="J145" s="9"/>
      <c r="K145" s="9"/>
      <c r="L145" s="9"/>
      <c r="M145" s="9"/>
      <c r="N145" s="9"/>
      <c r="O145" s="9"/>
    </row>
    <row r="146" spans="1:15" ht="12.75" customHeight="1">
      <c r="A146" s="1"/>
      <c r="H146" s="24"/>
      <c r="J146" s="9"/>
      <c r="K146" s="9"/>
      <c r="L146" s="9"/>
      <c r="M146" s="9"/>
      <c r="N146" s="9"/>
      <c r="O146" s="9"/>
    </row>
    <row r="147" spans="1:15" ht="12.75" customHeight="1">
      <c r="A147" s="1"/>
      <c r="H147" s="24"/>
      <c r="J147" s="9"/>
      <c r="K147" s="9"/>
      <c r="L147" s="9"/>
      <c r="M147" s="9"/>
      <c r="N147" s="9"/>
      <c r="O147" s="9"/>
    </row>
    <row r="148" spans="1:15" ht="12.75" customHeight="1">
      <c r="A148" s="1"/>
      <c r="H148" s="24"/>
      <c r="J148" s="9"/>
      <c r="K148" s="9"/>
      <c r="L148" s="9"/>
      <c r="M148" s="9"/>
      <c r="N148" s="9"/>
      <c r="O148" s="9"/>
    </row>
    <row r="149" spans="1:15" ht="12.75" customHeight="1">
      <c r="A149" s="1"/>
      <c r="H149" s="24"/>
      <c r="J149" s="9"/>
      <c r="K149" s="9"/>
      <c r="L149" s="9"/>
      <c r="M149" s="9"/>
      <c r="N149" s="9"/>
      <c r="O149" s="9"/>
    </row>
    <row r="150" spans="1:15" ht="12.75" customHeight="1">
      <c r="A150" s="1"/>
      <c r="H150" s="24"/>
      <c r="J150" s="9"/>
      <c r="K150" s="9"/>
      <c r="L150" s="9"/>
      <c r="M150" s="9"/>
      <c r="N150" s="9"/>
      <c r="O150" s="9"/>
    </row>
    <row r="151" spans="1:15" ht="12.75" customHeight="1">
      <c r="A151" s="1"/>
      <c r="H151" s="24"/>
      <c r="J151" s="9"/>
      <c r="K151" s="9"/>
      <c r="L151" s="9"/>
      <c r="M151" s="9"/>
      <c r="N151" s="9"/>
      <c r="O151" s="9"/>
    </row>
    <row r="152" spans="1:15" ht="12.75" customHeight="1">
      <c r="A152" s="1"/>
      <c r="H152" s="24"/>
      <c r="J152" s="9"/>
      <c r="K152" s="9"/>
      <c r="L152" s="9"/>
      <c r="M152" s="9"/>
      <c r="N152" s="9"/>
      <c r="O152" s="9"/>
    </row>
    <row r="153" spans="1:15" ht="12.75" customHeight="1">
      <c r="A153" s="1"/>
      <c r="H153" s="24"/>
      <c r="J153" s="9"/>
      <c r="K153" s="9"/>
      <c r="L153" s="9"/>
      <c r="M153" s="9"/>
      <c r="N153" s="9"/>
      <c r="O153" s="9"/>
    </row>
    <row r="154" spans="1:15" ht="12.75" customHeight="1">
      <c r="A154" s="1"/>
      <c r="H154" s="24"/>
      <c r="J154" s="9"/>
      <c r="K154" s="9"/>
      <c r="L154" s="9"/>
      <c r="M154" s="9"/>
      <c r="N154" s="9"/>
      <c r="O154" s="9"/>
    </row>
    <row r="155" spans="1:15" ht="12.75" customHeight="1">
      <c r="A155" s="1"/>
      <c r="H155" s="24"/>
      <c r="J155" s="9"/>
      <c r="K155" s="9"/>
      <c r="L155" s="9"/>
      <c r="M155" s="9"/>
      <c r="N155" s="9"/>
      <c r="O155" s="9"/>
    </row>
    <row r="156" spans="1:15" ht="12.75" customHeight="1">
      <c r="A156" s="1"/>
      <c r="H156" s="24"/>
      <c r="J156" s="9"/>
      <c r="K156" s="9"/>
      <c r="L156" s="9"/>
      <c r="M156" s="9"/>
      <c r="N156" s="9"/>
      <c r="O156" s="9"/>
    </row>
    <row r="157" spans="1:15" ht="12.75" customHeight="1">
      <c r="A157" s="1"/>
      <c r="H157" s="24"/>
      <c r="J157" s="9"/>
      <c r="K157" s="9"/>
      <c r="L157" s="9"/>
      <c r="M157" s="9"/>
      <c r="N157" s="9"/>
      <c r="O157" s="9"/>
    </row>
    <row r="158" spans="1:15" ht="12.75" customHeight="1">
      <c r="A158" s="1"/>
      <c r="H158" s="24"/>
      <c r="J158" s="9"/>
      <c r="K158" s="9"/>
      <c r="L158" s="9"/>
      <c r="M158" s="9"/>
      <c r="N158" s="9"/>
      <c r="O158" s="9"/>
    </row>
    <row r="159" spans="1:15" ht="12.75" customHeight="1">
      <c r="A159" s="1"/>
      <c r="H159" s="24"/>
      <c r="J159" s="9"/>
      <c r="K159" s="9"/>
      <c r="L159" s="9"/>
      <c r="M159" s="9"/>
      <c r="N159" s="9"/>
      <c r="O159" s="9"/>
    </row>
    <row r="160" spans="1:15" ht="12.75" customHeight="1">
      <c r="A160" s="1"/>
      <c r="H160" s="24"/>
      <c r="J160" s="9"/>
      <c r="K160" s="9"/>
      <c r="L160" s="9"/>
      <c r="M160" s="9"/>
      <c r="N160" s="9"/>
      <c r="O160" s="9"/>
    </row>
    <row r="161" spans="1:15" ht="12.75" customHeight="1">
      <c r="A161" s="1"/>
      <c r="H161" s="24"/>
      <c r="J161" s="9"/>
      <c r="K161" s="9"/>
      <c r="L161" s="9"/>
      <c r="M161" s="9"/>
      <c r="N161" s="9"/>
      <c r="O161" s="9"/>
    </row>
    <row r="162" spans="1:15" ht="12.75" customHeight="1">
      <c r="A162" s="1"/>
      <c r="H162" s="24"/>
      <c r="J162" s="9"/>
      <c r="K162" s="9"/>
      <c r="L162" s="9"/>
      <c r="M162" s="9"/>
      <c r="N162" s="9"/>
      <c r="O162" s="9"/>
    </row>
    <row r="163" spans="1:15" ht="12.75" customHeight="1">
      <c r="A163" s="1"/>
      <c r="H163" s="24"/>
      <c r="J163" s="9"/>
      <c r="K163" s="9"/>
      <c r="L163" s="9"/>
      <c r="M163" s="9"/>
      <c r="N163" s="9"/>
      <c r="O163" s="9"/>
    </row>
    <row r="164" spans="1:15" ht="12.75" customHeight="1">
      <c r="A164" s="1"/>
      <c r="H164" s="24"/>
      <c r="J164" s="9"/>
      <c r="K164" s="9"/>
      <c r="L164" s="9"/>
      <c r="M164" s="9"/>
      <c r="N164" s="9"/>
      <c r="O164" s="9"/>
    </row>
    <row r="165" spans="1:15" ht="12.75" customHeight="1">
      <c r="A165" s="1"/>
      <c r="H165" s="24"/>
      <c r="J165" s="9"/>
      <c r="K165" s="9"/>
      <c r="L165" s="9"/>
      <c r="M165" s="9"/>
      <c r="N165" s="9"/>
      <c r="O165" s="9"/>
    </row>
    <row r="166" spans="1:15" ht="12.75" customHeight="1">
      <c r="A166" s="1"/>
      <c r="H166" s="24"/>
      <c r="J166" s="9"/>
      <c r="K166" s="9"/>
      <c r="L166" s="9"/>
      <c r="M166" s="9"/>
      <c r="N166" s="9"/>
      <c r="O166" s="9"/>
    </row>
    <row r="167" spans="1:15" ht="12.75" customHeight="1">
      <c r="A167" s="1"/>
      <c r="H167" s="24"/>
      <c r="J167" s="9"/>
      <c r="K167" s="9"/>
      <c r="L167" s="9"/>
      <c r="M167" s="9"/>
      <c r="N167" s="9"/>
      <c r="O167" s="9"/>
    </row>
    <row r="168" spans="1:15" ht="12.75" customHeight="1">
      <c r="A168" s="1"/>
      <c r="H168" s="24"/>
      <c r="J168" s="9"/>
      <c r="K168" s="9"/>
      <c r="L168" s="9"/>
      <c r="M168" s="9"/>
      <c r="N168" s="9"/>
      <c r="O168" s="9"/>
    </row>
    <row r="169" spans="1:15" ht="12.75" customHeight="1">
      <c r="A169" s="1"/>
      <c r="H169" s="24"/>
      <c r="J169" s="9"/>
      <c r="K169" s="9"/>
      <c r="L169" s="9"/>
      <c r="M169" s="9"/>
      <c r="N169" s="9"/>
      <c r="O169" s="9"/>
    </row>
    <row r="170" spans="1:15" ht="12.75" customHeight="1">
      <c r="A170" s="1"/>
      <c r="H170" s="24"/>
      <c r="J170" s="9"/>
      <c r="K170" s="9"/>
      <c r="L170" s="9"/>
      <c r="M170" s="9"/>
      <c r="N170" s="9"/>
      <c r="O170" s="9"/>
    </row>
    <row r="171" spans="1:15" ht="12.75" customHeight="1">
      <c r="A171" s="1"/>
      <c r="H171" s="24"/>
      <c r="J171" s="9"/>
      <c r="K171" s="9"/>
      <c r="L171" s="9"/>
      <c r="M171" s="9"/>
      <c r="N171" s="9"/>
      <c r="O171" s="9"/>
    </row>
    <row r="172" spans="1:15" ht="12.75" customHeight="1">
      <c r="A172" s="1"/>
      <c r="H172" s="24"/>
      <c r="J172" s="9"/>
      <c r="K172" s="9"/>
      <c r="L172" s="9"/>
      <c r="M172" s="9"/>
      <c r="N172" s="9"/>
      <c r="O172" s="9"/>
    </row>
    <row r="173" spans="1:15" ht="12.75" customHeight="1">
      <c r="A173" s="1"/>
      <c r="H173" s="24"/>
      <c r="J173" s="9"/>
      <c r="K173" s="9"/>
      <c r="L173" s="9"/>
      <c r="M173" s="9"/>
      <c r="N173" s="9"/>
      <c r="O173" s="9"/>
    </row>
    <row r="174" spans="1:15" ht="12.75" customHeight="1">
      <c r="A174" s="1"/>
      <c r="H174" s="24"/>
      <c r="J174" s="9"/>
      <c r="K174" s="9"/>
      <c r="L174" s="9"/>
      <c r="M174" s="9"/>
      <c r="N174" s="9"/>
      <c r="O174" s="9"/>
    </row>
    <row r="175" spans="1:15" ht="12.75" customHeight="1">
      <c r="A175" s="1"/>
      <c r="H175" s="24"/>
      <c r="J175" s="9"/>
      <c r="K175" s="9"/>
      <c r="L175" s="9"/>
      <c r="M175" s="9"/>
      <c r="N175" s="9"/>
      <c r="O175" s="9"/>
    </row>
    <row r="176" spans="1:15" ht="12.75" customHeight="1">
      <c r="A176" s="1"/>
      <c r="H176" s="24"/>
      <c r="J176" s="9"/>
      <c r="K176" s="9"/>
      <c r="L176" s="9"/>
      <c r="M176" s="9"/>
      <c r="N176" s="9"/>
      <c r="O176" s="9"/>
    </row>
    <row r="177" spans="1:15" ht="12.75" customHeight="1">
      <c r="A177" s="1"/>
      <c r="H177" s="24"/>
      <c r="J177" s="9"/>
      <c r="K177" s="9"/>
      <c r="L177" s="9"/>
      <c r="M177" s="9"/>
      <c r="N177" s="9"/>
      <c r="O177" s="9"/>
    </row>
    <row r="178" spans="1:15" ht="12.75" customHeight="1">
      <c r="A178" s="1"/>
      <c r="H178" s="24"/>
      <c r="J178" s="9"/>
      <c r="K178" s="9"/>
      <c r="L178" s="9"/>
      <c r="M178" s="9"/>
      <c r="N178" s="9"/>
      <c r="O178" s="9"/>
    </row>
    <row r="179" spans="1:15" ht="12.75" customHeight="1">
      <c r="A179" s="1"/>
      <c r="H179" s="24"/>
      <c r="J179" s="9"/>
      <c r="K179" s="9"/>
      <c r="L179" s="9"/>
      <c r="M179" s="9"/>
      <c r="N179" s="9"/>
      <c r="O179" s="9"/>
    </row>
    <row r="180" spans="1:15" ht="12.75" customHeight="1">
      <c r="A180" s="1"/>
      <c r="H180" s="24"/>
      <c r="J180" s="9"/>
      <c r="K180" s="9"/>
      <c r="L180" s="9"/>
      <c r="M180" s="9"/>
      <c r="N180" s="9"/>
      <c r="O180" s="9"/>
    </row>
    <row r="181" spans="1:15" ht="12.75" customHeight="1">
      <c r="A181" s="1"/>
      <c r="H181" s="24"/>
      <c r="J181" s="9"/>
      <c r="K181" s="9"/>
      <c r="L181" s="9"/>
      <c r="M181" s="9"/>
      <c r="N181" s="9"/>
      <c r="O181" s="9"/>
    </row>
    <row r="182" spans="1:15" ht="12.75" customHeight="1">
      <c r="A182" s="1"/>
      <c r="H182" s="24"/>
      <c r="J182" s="9"/>
      <c r="K182" s="9"/>
      <c r="L182" s="9"/>
      <c r="M182" s="9"/>
      <c r="N182" s="9"/>
      <c r="O182" s="9"/>
    </row>
    <row r="183" spans="1:15" ht="12.75" customHeight="1">
      <c r="A183" s="1"/>
      <c r="H183" s="24"/>
      <c r="J183" s="9"/>
      <c r="K183" s="9"/>
      <c r="L183" s="9"/>
      <c r="M183" s="9"/>
      <c r="N183" s="9"/>
      <c r="O183" s="9"/>
    </row>
    <row r="184" spans="1:15" ht="12.75" customHeight="1">
      <c r="A184" s="1"/>
      <c r="H184" s="24"/>
      <c r="J184" s="9"/>
      <c r="K184" s="9"/>
      <c r="L184" s="9"/>
      <c r="M184" s="9"/>
      <c r="N184" s="9"/>
      <c r="O184" s="9"/>
    </row>
    <row r="185" spans="1:15" ht="12.75" customHeight="1">
      <c r="A185" s="1"/>
      <c r="H185" s="24"/>
      <c r="J185" s="9"/>
      <c r="K185" s="9"/>
      <c r="L185" s="9"/>
      <c r="M185" s="9"/>
      <c r="N185" s="9"/>
      <c r="O185" s="9"/>
    </row>
    <row r="186" spans="1:15" ht="12.75" customHeight="1">
      <c r="A186" s="1"/>
      <c r="H186" s="24"/>
      <c r="J186" s="9"/>
      <c r="K186" s="9"/>
      <c r="L186" s="9"/>
      <c r="M186" s="9"/>
      <c r="N186" s="9"/>
      <c r="O186" s="9"/>
    </row>
    <row r="187" spans="1:15" ht="12.75" customHeight="1">
      <c r="A187" s="1"/>
      <c r="H187" s="24"/>
      <c r="J187" s="9"/>
      <c r="K187" s="9"/>
      <c r="L187" s="9"/>
      <c r="M187" s="9"/>
      <c r="N187" s="9"/>
      <c r="O187" s="9"/>
    </row>
    <row r="188" spans="1:15" ht="12.75" customHeight="1">
      <c r="A188" s="1"/>
      <c r="H188" s="24"/>
      <c r="J188" s="9"/>
      <c r="K188" s="9"/>
      <c r="L188" s="9"/>
      <c r="M188" s="9"/>
      <c r="N188" s="9"/>
      <c r="O188" s="9"/>
    </row>
    <row r="189" spans="1:15" ht="12.75" customHeight="1">
      <c r="A189" s="1"/>
      <c r="H189" s="24"/>
      <c r="J189" s="9"/>
      <c r="K189" s="9"/>
      <c r="L189" s="9"/>
      <c r="M189" s="9"/>
      <c r="N189" s="9"/>
      <c r="O189" s="9"/>
    </row>
    <row r="190" spans="1:15" ht="12.75" customHeight="1">
      <c r="A190" s="1"/>
      <c r="H190" s="24"/>
      <c r="J190" s="9"/>
      <c r="K190" s="9"/>
      <c r="L190" s="9"/>
      <c r="M190" s="9"/>
      <c r="N190" s="9"/>
      <c r="O190" s="9"/>
    </row>
    <row r="191" spans="1:15" ht="12.75" customHeight="1">
      <c r="A191" s="1"/>
      <c r="H191" s="24"/>
      <c r="J191" s="9"/>
      <c r="K191" s="9"/>
      <c r="L191" s="9"/>
      <c r="M191" s="9"/>
      <c r="N191" s="9"/>
      <c r="O191" s="9"/>
    </row>
    <row r="192" spans="1:15" ht="12.75" customHeight="1">
      <c r="A192" s="1"/>
      <c r="H192" s="24"/>
      <c r="J192" s="9"/>
      <c r="K192" s="9"/>
      <c r="L192" s="9"/>
      <c r="M192" s="9"/>
      <c r="N192" s="9"/>
      <c r="O192" s="9"/>
    </row>
    <row r="193" spans="1:15" ht="12.75" customHeight="1">
      <c r="A193" s="1"/>
      <c r="H193" s="24"/>
      <c r="J193" s="9"/>
      <c r="K193" s="9"/>
      <c r="L193" s="9"/>
      <c r="M193" s="9"/>
      <c r="N193" s="9"/>
      <c r="O193" s="9"/>
    </row>
    <row r="194" spans="1:15" ht="12.75" customHeight="1">
      <c r="A194" s="1"/>
      <c r="H194" s="24"/>
      <c r="J194" s="9"/>
      <c r="K194" s="9"/>
      <c r="L194" s="9"/>
      <c r="M194" s="9"/>
      <c r="N194" s="9"/>
      <c r="O194" s="9"/>
    </row>
    <row r="195" spans="1:15" ht="12.75" customHeight="1">
      <c r="A195" s="1"/>
      <c r="H195" s="24"/>
      <c r="J195" s="9"/>
      <c r="K195" s="9"/>
      <c r="L195" s="9"/>
      <c r="M195" s="9"/>
      <c r="N195" s="9"/>
      <c r="O195" s="9"/>
    </row>
    <row r="196" spans="1:15" ht="12.75" customHeight="1">
      <c r="A196" s="1"/>
      <c r="H196" s="24"/>
      <c r="J196" s="9"/>
      <c r="K196" s="9"/>
      <c r="L196" s="9"/>
      <c r="M196" s="9"/>
      <c r="N196" s="9"/>
      <c r="O196" s="9"/>
    </row>
    <row r="197" spans="1:15" ht="12.75" customHeight="1">
      <c r="A197" s="1"/>
      <c r="H197" s="24"/>
      <c r="J197" s="9"/>
      <c r="K197" s="9"/>
      <c r="L197" s="9"/>
      <c r="M197" s="9"/>
      <c r="N197" s="9"/>
      <c r="O197" s="9"/>
    </row>
    <row r="198" spans="1:15" ht="12.75" customHeight="1">
      <c r="A198" s="1"/>
      <c r="H198" s="24"/>
      <c r="J198" s="9"/>
      <c r="K198" s="9"/>
      <c r="L198" s="9"/>
      <c r="M198" s="9"/>
      <c r="N198" s="9"/>
      <c r="O198" s="9"/>
    </row>
    <row r="199" spans="1:15" ht="12.75" customHeight="1">
      <c r="A199" s="1"/>
      <c r="H199" s="24"/>
      <c r="J199" s="9"/>
      <c r="K199" s="9"/>
      <c r="L199" s="9"/>
      <c r="M199" s="9"/>
      <c r="N199" s="9"/>
      <c r="O199" s="9"/>
    </row>
    <row r="200" spans="1:15" ht="12.75" customHeight="1">
      <c r="A200" s="1"/>
      <c r="H200" s="24"/>
      <c r="J200" s="9"/>
      <c r="K200" s="9"/>
      <c r="L200" s="9"/>
      <c r="M200" s="9"/>
      <c r="N200" s="9"/>
      <c r="O200" s="9"/>
    </row>
    <row r="201" spans="1:15" ht="12.75" customHeight="1">
      <c r="A201" s="1"/>
      <c r="H201" s="24"/>
      <c r="J201" s="9"/>
      <c r="K201" s="9"/>
      <c r="L201" s="9"/>
      <c r="M201" s="9"/>
      <c r="N201" s="9"/>
      <c r="O201" s="9"/>
    </row>
    <row r="202" spans="1:15" ht="12.75" customHeight="1">
      <c r="A202" s="1"/>
      <c r="H202" s="24"/>
      <c r="J202" s="9"/>
      <c r="K202" s="9"/>
      <c r="L202" s="9"/>
      <c r="M202" s="9"/>
      <c r="N202" s="9"/>
      <c r="O202" s="9"/>
    </row>
    <row r="203" spans="1:15" ht="12.75" customHeight="1">
      <c r="A203" s="1"/>
      <c r="H203" s="24"/>
      <c r="J203" s="9"/>
      <c r="K203" s="9"/>
      <c r="L203" s="9"/>
      <c r="M203" s="9"/>
      <c r="N203" s="9"/>
      <c r="O203" s="9"/>
    </row>
    <row r="204" spans="1:15" ht="12.75" customHeight="1">
      <c r="A204" s="1"/>
      <c r="H204" s="24"/>
      <c r="J204" s="9"/>
      <c r="K204" s="9"/>
      <c r="L204" s="9"/>
      <c r="M204" s="9"/>
      <c r="N204" s="9"/>
      <c r="O204" s="9"/>
    </row>
    <row r="205" spans="1:15" ht="12.75" customHeight="1">
      <c r="A205" s="1"/>
      <c r="H205" s="24"/>
      <c r="J205" s="9"/>
      <c r="K205" s="9"/>
      <c r="L205" s="9"/>
      <c r="M205" s="9"/>
      <c r="N205" s="9"/>
      <c r="O205" s="9"/>
    </row>
    <row r="206" spans="1:15" ht="12.75" customHeight="1">
      <c r="A206" s="1"/>
      <c r="H206" s="24"/>
      <c r="J206" s="9"/>
      <c r="K206" s="9"/>
      <c r="L206" s="9"/>
      <c r="M206" s="9"/>
      <c r="N206" s="9"/>
      <c r="O206" s="9"/>
    </row>
    <row r="207" spans="1:15" ht="12.75" customHeight="1">
      <c r="A207" s="1"/>
      <c r="H207" s="24"/>
      <c r="J207" s="9"/>
      <c r="K207" s="9"/>
      <c r="L207" s="9"/>
      <c r="M207" s="9"/>
      <c r="N207" s="9"/>
      <c r="O207" s="9"/>
    </row>
    <row r="208" spans="1:15" ht="12.75" customHeight="1">
      <c r="A208" s="1"/>
      <c r="H208" s="24"/>
      <c r="J208" s="9"/>
      <c r="K208" s="9"/>
      <c r="L208" s="9"/>
      <c r="M208" s="9"/>
      <c r="N208" s="9"/>
      <c r="O208" s="9"/>
    </row>
    <row r="209" spans="1:15" ht="12.75" customHeight="1">
      <c r="A209" s="1"/>
      <c r="H209" s="24"/>
      <c r="J209" s="9"/>
      <c r="K209" s="9"/>
      <c r="L209" s="9"/>
      <c r="M209" s="9"/>
      <c r="N209" s="9"/>
      <c r="O209" s="9"/>
    </row>
    <row r="210" spans="1:15" ht="12.75" customHeight="1">
      <c r="A210" s="1"/>
      <c r="H210" s="24"/>
      <c r="J210" s="9"/>
      <c r="K210" s="9"/>
      <c r="L210" s="9"/>
      <c r="M210" s="9"/>
      <c r="N210" s="9"/>
      <c r="O210" s="9"/>
    </row>
    <row r="211" spans="1:15" ht="12.75" customHeight="1">
      <c r="A211" s="1"/>
      <c r="H211" s="24"/>
      <c r="J211" s="9"/>
      <c r="K211" s="9"/>
      <c r="L211" s="9"/>
      <c r="M211" s="9"/>
      <c r="N211" s="9"/>
      <c r="O211" s="9"/>
    </row>
    <row r="212" spans="1:15" ht="12.75" customHeight="1">
      <c r="A212" s="1"/>
      <c r="H212" s="24"/>
      <c r="J212" s="9"/>
      <c r="K212" s="9"/>
      <c r="L212" s="9"/>
      <c r="M212" s="9"/>
      <c r="N212" s="9"/>
      <c r="O212" s="9"/>
    </row>
    <row r="213" spans="1:15" ht="12.75" customHeight="1">
      <c r="A213" s="1"/>
      <c r="H213" s="24"/>
      <c r="J213" s="9"/>
      <c r="K213" s="9"/>
      <c r="L213" s="9"/>
      <c r="M213" s="9"/>
      <c r="N213" s="9"/>
      <c r="O213" s="9"/>
    </row>
    <row r="214" spans="1:15" ht="12.75" customHeight="1">
      <c r="A214" s="1"/>
      <c r="H214" s="24"/>
      <c r="J214" s="9"/>
      <c r="K214" s="9"/>
      <c r="L214" s="9"/>
      <c r="M214" s="9"/>
      <c r="N214" s="9"/>
      <c r="O214" s="9"/>
    </row>
    <row r="215" spans="1:15" ht="12.75" customHeight="1">
      <c r="A215" s="1"/>
      <c r="H215" s="24"/>
      <c r="J215" s="9"/>
      <c r="K215" s="9"/>
      <c r="L215" s="9"/>
      <c r="M215" s="9"/>
      <c r="N215" s="9"/>
      <c r="O215" s="9"/>
    </row>
    <row r="216" spans="1:15" ht="12.75" customHeight="1">
      <c r="A216" s="1"/>
      <c r="H216" s="24"/>
      <c r="J216" s="9"/>
      <c r="K216" s="9"/>
      <c r="L216" s="9"/>
      <c r="M216" s="9"/>
      <c r="N216" s="9"/>
      <c r="O216" s="9"/>
    </row>
    <row r="217" spans="1:15" ht="12.75" customHeight="1">
      <c r="A217" s="1"/>
      <c r="H217" s="24"/>
      <c r="J217" s="9"/>
      <c r="K217" s="9"/>
      <c r="L217" s="9"/>
      <c r="M217" s="9"/>
      <c r="N217" s="9"/>
      <c r="O217" s="9"/>
    </row>
    <row r="218" spans="1:15" ht="12.75" customHeight="1">
      <c r="A218" s="1"/>
      <c r="H218" s="24"/>
      <c r="J218" s="9"/>
      <c r="K218" s="9"/>
      <c r="L218" s="9"/>
      <c r="M218" s="9"/>
      <c r="N218" s="9"/>
      <c r="O218" s="9"/>
    </row>
    <row r="219" spans="1:15" ht="12.75" customHeight="1">
      <c r="A219" s="1"/>
      <c r="H219" s="24"/>
      <c r="J219" s="9"/>
      <c r="K219" s="9"/>
      <c r="L219" s="9"/>
      <c r="M219" s="9"/>
      <c r="N219" s="9"/>
      <c r="O219" s="9"/>
    </row>
    <row r="220" spans="1:15" ht="12.75" customHeight="1">
      <c r="A220" s="1"/>
      <c r="H220" s="24"/>
      <c r="J220" s="9"/>
      <c r="K220" s="9"/>
      <c r="L220" s="9"/>
      <c r="M220" s="9"/>
      <c r="N220" s="9"/>
      <c r="O220" s="9"/>
    </row>
    <row r="221" spans="1:15" ht="12.75" customHeight="1">
      <c r="A221" s="1"/>
      <c r="H221" s="24"/>
      <c r="J221" s="9"/>
      <c r="K221" s="9"/>
      <c r="L221" s="9"/>
      <c r="M221" s="9"/>
      <c r="N221" s="9"/>
      <c r="O221" s="9"/>
    </row>
    <row r="222" spans="1:15" ht="12.75" customHeight="1">
      <c r="A222" s="1"/>
      <c r="H222" s="24"/>
      <c r="J222" s="9"/>
      <c r="K222" s="9"/>
      <c r="L222" s="9"/>
      <c r="M222" s="9"/>
      <c r="N222" s="9"/>
      <c r="O222" s="9"/>
    </row>
    <row r="223" spans="1:15" ht="12.75" customHeight="1">
      <c r="A223" s="1"/>
      <c r="H223" s="24"/>
      <c r="J223" s="9"/>
      <c r="K223" s="9"/>
      <c r="L223" s="9"/>
      <c r="M223" s="9"/>
      <c r="N223" s="9"/>
      <c r="O223" s="9"/>
    </row>
    <row r="224" spans="1:15" ht="12.75" customHeight="1">
      <c r="A224" s="1"/>
      <c r="H224" s="24"/>
      <c r="J224" s="9"/>
      <c r="K224" s="9"/>
      <c r="L224" s="9"/>
      <c r="M224" s="9"/>
      <c r="N224" s="9"/>
      <c r="O224" s="9"/>
    </row>
    <row r="225" spans="1:15" ht="12.75" customHeight="1">
      <c r="A225" s="1"/>
      <c r="H225" s="24"/>
      <c r="J225" s="9"/>
      <c r="K225" s="9"/>
      <c r="L225" s="9"/>
      <c r="M225" s="9"/>
      <c r="N225" s="9"/>
      <c r="O225" s="9"/>
    </row>
    <row r="226" spans="1:15" ht="12.75" customHeight="1">
      <c r="A226" s="1"/>
      <c r="H226" s="24"/>
      <c r="J226" s="9"/>
      <c r="K226" s="9"/>
      <c r="L226" s="9"/>
      <c r="M226" s="9"/>
      <c r="N226" s="9"/>
      <c r="O226" s="9"/>
    </row>
    <row r="227" spans="1:15" ht="12.75" customHeight="1">
      <c r="A227" s="1"/>
      <c r="H227" s="24"/>
      <c r="J227" s="9"/>
      <c r="K227" s="9"/>
      <c r="L227" s="9"/>
      <c r="M227" s="9"/>
      <c r="N227" s="9"/>
      <c r="O227" s="9"/>
    </row>
    <row r="228" spans="1:15" ht="12.75" customHeight="1">
      <c r="A228" s="1"/>
      <c r="H228" s="24"/>
      <c r="J228" s="9"/>
      <c r="K228" s="9"/>
      <c r="L228" s="9"/>
      <c r="M228" s="9"/>
      <c r="N228" s="9"/>
      <c r="O228" s="9"/>
    </row>
    <row r="229" spans="1:15" ht="12.75" customHeight="1">
      <c r="A229" s="1"/>
      <c r="H229" s="24"/>
      <c r="J229" s="9"/>
      <c r="K229" s="9"/>
      <c r="L229" s="9"/>
      <c r="M229" s="9"/>
      <c r="N229" s="9"/>
      <c r="O229" s="9"/>
    </row>
    <row r="230" spans="1:15" ht="12.75" customHeight="1">
      <c r="A230" s="1"/>
      <c r="H230" s="24"/>
      <c r="J230" s="9"/>
      <c r="K230" s="9"/>
      <c r="L230" s="9"/>
      <c r="M230" s="9"/>
      <c r="N230" s="9"/>
      <c r="O230" s="9"/>
    </row>
    <row r="231" spans="1:15" ht="12.75" customHeight="1">
      <c r="A231" s="1"/>
      <c r="H231" s="24"/>
      <c r="J231" s="9"/>
      <c r="K231" s="9"/>
      <c r="L231" s="9"/>
      <c r="M231" s="9"/>
      <c r="N231" s="9"/>
      <c r="O231" s="9"/>
    </row>
    <row r="232" spans="1:15" ht="12.75" customHeight="1">
      <c r="A232" s="1"/>
      <c r="H232" s="24"/>
      <c r="J232" s="9"/>
      <c r="K232" s="9"/>
      <c r="L232" s="9"/>
      <c r="M232" s="9"/>
      <c r="N232" s="9"/>
      <c r="O232" s="9"/>
    </row>
    <row r="233" spans="1:15" ht="15.75" customHeight="1"/>
    <row r="234" spans="1:15" ht="15.75" customHeight="1"/>
    <row r="235" spans="1:15" ht="15.75" customHeight="1"/>
    <row r="236" spans="1:15" ht="15.75" customHeight="1"/>
    <row r="237" spans="1:15" ht="15.75" customHeight="1"/>
    <row r="238" spans="1:15" ht="15.75" customHeight="1"/>
    <row r="239" spans="1:15" ht="15.75" customHeight="1"/>
    <row r="240" spans="1:1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5BAA1"/>
  </sheetPr>
  <dimension ref="A1:AB995"/>
  <sheetViews>
    <sheetView showGridLines="0" topLeftCell="A14" workbookViewId="0">
      <selection activeCell="J27" sqref="J27"/>
    </sheetView>
  </sheetViews>
  <sheetFormatPr baseColWidth="10" defaultColWidth="14.5" defaultRowHeight="15" customHeight="1"/>
  <cols>
    <col min="1" max="1" width="3.1640625" customWidth="1"/>
    <col min="2" max="2" width="4.5" customWidth="1"/>
    <col min="3" max="3" width="30.83203125" customWidth="1"/>
    <col min="4" max="4" width="18.33203125" customWidth="1"/>
    <col min="5" max="5" width="19.6640625" customWidth="1"/>
    <col min="6" max="6" width="28.5" hidden="1" customWidth="1"/>
    <col min="7" max="7" width="20" customWidth="1"/>
    <col min="8" max="8" width="19.33203125" hidden="1" customWidth="1"/>
    <col min="9" max="9" width="18" customWidth="1"/>
    <col min="10" max="10" width="19.33203125" customWidth="1"/>
    <col min="11" max="11" width="28.5" customWidth="1"/>
    <col min="12" max="12" width="11" customWidth="1"/>
    <col min="13" max="15" width="10.6640625" customWidth="1"/>
    <col min="16" max="16" width="14.33203125" customWidth="1"/>
    <col min="17" max="17" width="11.6640625" customWidth="1"/>
    <col min="18" max="18" width="10.6640625" customWidth="1"/>
    <col min="19" max="19" width="3" customWidth="1"/>
    <col min="20" max="28" width="10.664062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" customHeight="1">
      <c r="A2" s="1"/>
      <c r="B2" s="1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33">
      <c r="A3" s="4"/>
      <c r="B3" s="5"/>
      <c r="C3" s="6"/>
      <c r="D3" s="6"/>
      <c r="E3" s="4"/>
      <c r="F3" s="4"/>
      <c r="G3" s="4"/>
      <c r="H3" s="4"/>
      <c r="I3" s="4"/>
      <c r="J3" s="4"/>
      <c r="K3" s="5"/>
      <c r="L3" s="5"/>
      <c r="M3" s="4"/>
      <c r="N3" s="4"/>
      <c r="O3" s="4"/>
      <c r="P3" s="4"/>
      <c r="Q3" s="4"/>
      <c r="R3" s="4"/>
      <c r="S3" s="1"/>
    </row>
    <row r="4" spans="1:28" ht="34">
      <c r="A4" s="1"/>
      <c r="B4" s="8"/>
      <c r="C4" s="10" t="s">
        <v>0</v>
      </c>
      <c r="D4" s="11"/>
      <c r="K4" s="13"/>
      <c r="L4" s="3"/>
      <c r="S4" s="1"/>
    </row>
    <row r="5" spans="1:28" ht="16">
      <c r="A5" s="15"/>
      <c r="B5" s="15"/>
      <c r="C5" s="16" t="s">
        <v>1</v>
      </c>
      <c r="D5" s="17"/>
      <c r="E5" s="16"/>
      <c r="F5" s="16"/>
      <c r="G5" s="16"/>
      <c r="H5" s="16"/>
      <c r="I5" s="16"/>
      <c r="J5" s="16"/>
      <c r="K5" s="16"/>
      <c r="M5" s="15"/>
      <c r="N5" s="16"/>
      <c r="O5" s="15"/>
      <c r="P5" s="15"/>
      <c r="Q5" s="15"/>
      <c r="R5" s="15"/>
      <c r="S5" s="15"/>
      <c r="T5" s="15"/>
      <c r="U5" s="1"/>
      <c r="V5" s="15"/>
      <c r="W5" s="15"/>
      <c r="X5" s="15"/>
      <c r="Y5" s="15"/>
      <c r="Z5" s="15"/>
      <c r="AA5" s="15"/>
      <c r="AB5" s="15"/>
    </row>
    <row r="6" spans="1:28" ht="16">
      <c r="A6" s="15"/>
      <c r="B6" s="15"/>
      <c r="C6" s="16"/>
      <c r="D6" s="19"/>
      <c r="E6" s="19"/>
      <c r="F6" s="19"/>
      <c r="G6" s="19"/>
      <c r="H6" s="19"/>
      <c r="I6" s="20"/>
      <c r="J6" s="19"/>
      <c r="K6" s="16"/>
      <c r="M6" s="15"/>
      <c r="N6" s="16"/>
      <c r="O6" s="15"/>
      <c r="P6" s="15"/>
      <c r="Q6" s="15"/>
      <c r="R6" s="15"/>
      <c r="S6" s="15"/>
      <c r="T6" s="15"/>
      <c r="U6" s="1"/>
      <c r="V6" s="15"/>
      <c r="W6" s="15"/>
      <c r="X6" s="15"/>
      <c r="Y6" s="15"/>
      <c r="Z6" s="15"/>
      <c r="AA6" s="15"/>
      <c r="AB6" s="15"/>
    </row>
    <row r="7" spans="1:28" ht="16">
      <c r="A7" s="15"/>
      <c r="B7" s="15"/>
      <c r="C7" s="21"/>
      <c r="D7" s="22"/>
      <c r="E7" s="22"/>
      <c r="F7" s="22"/>
      <c r="G7" s="22"/>
      <c r="H7" s="23"/>
      <c r="I7" s="23"/>
      <c r="J7" s="23"/>
      <c r="K7" s="16"/>
      <c r="M7" s="15"/>
      <c r="N7" s="15"/>
      <c r="O7" s="15"/>
      <c r="P7" s="15"/>
      <c r="Q7" s="15"/>
      <c r="R7" s="15"/>
      <c r="S7" s="15"/>
      <c r="T7" s="15"/>
      <c r="U7" s="26"/>
      <c r="V7" s="15"/>
      <c r="W7" s="15"/>
      <c r="X7" s="15"/>
      <c r="Y7" s="15"/>
      <c r="Z7" s="15"/>
      <c r="AA7" s="15"/>
      <c r="AB7" s="15"/>
    </row>
    <row r="8" spans="1:28" ht="31">
      <c r="A8" s="15"/>
      <c r="B8" s="28">
        <v>1</v>
      </c>
      <c r="C8" s="30" t="s">
        <v>2</v>
      </c>
      <c r="E8" s="22"/>
      <c r="F8" s="22"/>
      <c r="G8" s="22"/>
      <c r="H8" s="23"/>
      <c r="I8" s="23"/>
      <c r="J8" s="23"/>
      <c r="K8" s="16"/>
      <c r="M8" s="15"/>
      <c r="N8" s="15"/>
      <c r="O8" s="15"/>
      <c r="P8" s="15"/>
      <c r="Q8" s="15"/>
      <c r="R8" s="15"/>
      <c r="S8" s="15"/>
      <c r="T8" s="15"/>
      <c r="U8" s="1"/>
      <c r="V8" s="15"/>
      <c r="W8" s="15"/>
      <c r="X8" s="15"/>
      <c r="Y8" s="15"/>
      <c r="Z8" s="15"/>
      <c r="AA8" s="15"/>
      <c r="AB8" s="15"/>
    </row>
    <row r="9" spans="1:28" ht="16">
      <c r="A9" s="15"/>
      <c r="B9" s="15"/>
      <c r="C9" s="34"/>
      <c r="D9" s="22"/>
      <c r="E9" s="22"/>
      <c r="F9" s="22"/>
      <c r="G9" s="22"/>
      <c r="H9" s="23"/>
      <c r="I9" s="23"/>
      <c r="J9" s="23"/>
      <c r="K9" s="16"/>
      <c r="M9" s="15"/>
      <c r="N9" s="15"/>
      <c r="O9" s="15"/>
      <c r="P9" s="15"/>
      <c r="Q9" s="15"/>
      <c r="R9" s="15"/>
      <c r="S9" s="15"/>
      <c r="T9" s="15"/>
      <c r="U9" s="1"/>
      <c r="V9" s="15"/>
      <c r="W9" s="15"/>
      <c r="X9" s="15"/>
      <c r="Y9" s="15"/>
      <c r="Z9" s="15"/>
      <c r="AA9" s="15"/>
      <c r="AB9" s="15"/>
    </row>
    <row r="10" spans="1:28" ht="16">
      <c r="A10" s="15"/>
      <c r="B10" s="15"/>
      <c r="C10" s="21"/>
      <c r="D10" s="22"/>
      <c r="E10" s="22"/>
      <c r="F10" s="22"/>
      <c r="G10" s="22"/>
      <c r="H10" s="23"/>
      <c r="I10" s="23"/>
      <c r="J10" s="23"/>
      <c r="K10" s="16"/>
      <c r="M10" s="15"/>
      <c r="N10" s="15"/>
      <c r="O10" s="15"/>
      <c r="P10" s="15"/>
      <c r="Q10" s="15"/>
      <c r="R10" s="15"/>
      <c r="S10" s="15"/>
      <c r="T10" s="15"/>
      <c r="U10" s="1"/>
      <c r="V10" s="15"/>
      <c r="W10" s="15"/>
      <c r="X10" s="15"/>
      <c r="Y10" s="15"/>
      <c r="Z10" s="15"/>
      <c r="AA10" s="15"/>
      <c r="AB10" s="15"/>
    </row>
    <row r="11" spans="1:28" ht="16">
      <c r="A11" s="15"/>
      <c r="B11" s="15"/>
      <c r="C11" s="38" t="s">
        <v>9</v>
      </c>
      <c r="D11" s="40" t="s">
        <v>12</v>
      </c>
      <c r="E11" s="40" t="s">
        <v>13</v>
      </c>
      <c r="F11" s="40" t="s">
        <v>14</v>
      </c>
      <c r="G11" s="40" t="s">
        <v>15</v>
      </c>
      <c r="H11" s="40" t="s">
        <v>16</v>
      </c>
      <c r="I11" s="42" t="s">
        <v>17</v>
      </c>
      <c r="J11" s="40" t="s">
        <v>18</v>
      </c>
      <c r="K11" s="44"/>
      <c r="M11" s="15"/>
      <c r="N11" s="15"/>
      <c r="O11" s="15"/>
      <c r="P11" s="15"/>
      <c r="Q11" s="15"/>
      <c r="R11" s="15"/>
      <c r="S11" s="15"/>
      <c r="T11" s="15"/>
      <c r="U11" s="1"/>
      <c r="V11" s="15"/>
      <c r="W11" s="15"/>
      <c r="X11" s="15"/>
      <c r="Y11" s="15"/>
      <c r="Z11" s="15"/>
      <c r="AA11" s="15"/>
      <c r="AB11" s="15"/>
    </row>
    <row r="12" spans="1:28" ht="16">
      <c r="A12" s="15"/>
      <c r="B12" s="15"/>
      <c r="C12" s="46" t="s">
        <v>19</v>
      </c>
      <c r="D12" s="48">
        <v>0</v>
      </c>
      <c r="E12" s="50">
        <v>0.2</v>
      </c>
      <c r="F12" s="88" t="str">
        <f t="shared" ref="F12:F19" si="0">IFERROR((E12*(D12/$D$21))," ")</f>
        <v xml:space="preserve"> </v>
      </c>
      <c r="G12" s="90"/>
      <c r="H12" s="93">
        <f t="shared" ref="H12:H19" si="1">G12*12</f>
        <v>0</v>
      </c>
      <c r="I12" s="90">
        <f t="shared" ref="I12:I19" si="2">IFERROR(E12*D12," ")</f>
        <v>0</v>
      </c>
      <c r="J12" s="17"/>
      <c r="K12" s="16"/>
      <c r="M12" s="15"/>
      <c r="N12" s="15"/>
      <c r="O12" s="15"/>
      <c r="P12" s="15"/>
      <c r="Q12" s="15"/>
      <c r="R12" s="15"/>
      <c r="S12" s="15"/>
      <c r="T12" s="15"/>
      <c r="U12" s="1"/>
      <c r="V12" s="15"/>
      <c r="W12" s="15"/>
      <c r="X12" s="15"/>
      <c r="Y12" s="15"/>
      <c r="Z12" s="15"/>
      <c r="AA12" s="15"/>
      <c r="AB12" s="15"/>
    </row>
    <row r="13" spans="1:28" ht="16">
      <c r="A13" s="15"/>
      <c r="B13" s="15"/>
      <c r="C13" s="46" t="s">
        <v>34</v>
      </c>
      <c r="D13" s="96">
        <v>0</v>
      </c>
      <c r="E13" s="50">
        <v>0.2</v>
      </c>
      <c r="F13" s="88" t="str">
        <f t="shared" si="0"/>
        <v xml:space="preserve"> </v>
      </c>
      <c r="G13" s="90"/>
      <c r="H13" s="93">
        <f t="shared" si="1"/>
        <v>0</v>
      </c>
      <c r="I13" s="90">
        <f t="shared" si="2"/>
        <v>0</v>
      </c>
      <c r="J13" s="17"/>
      <c r="K13" s="16"/>
      <c r="M13" s="15"/>
      <c r="N13" s="15"/>
      <c r="O13" s="15"/>
      <c r="P13" s="15"/>
      <c r="Q13" s="15"/>
      <c r="R13" s="15"/>
      <c r="S13" s="15"/>
      <c r="T13" s="15"/>
      <c r="U13" s="1"/>
      <c r="V13" s="15"/>
      <c r="W13" s="15"/>
      <c r="X13" s="15"/>
      <c r="Y13" s="15"/>
      <c r="Z13" s="15"/>
      <c r="AA13" s="15"/>
      <c r="AB13" s="15"/>
    </row>
    <row r="14" spans="1:28" ht="16">
      <c r="A14" s="15"/>
      <c r="B14" s="15"/>
      <c r="C14" s="46" t="s">
        <v>35</v>
      </c>
      <c r="D14" s="96">
        <v>0</v>
      </c>
      <c r="E14" s="50">
        <v>0.2</v>
      </c>
      <c r="F14" s="88" t="str">
        <f t="shared" si="0"/>
        <v xml:space="preserve"> </v>
      </c>
      <c r="G14" s="90"/>
      <c r="H14" s="93">
        <f t="shared" si="1"/>
        <v>0</v>
      </c>
      <c r="I14" s="90">
        <f t="shared" si="2"/>
        <v>0</v>
      </c>
      <c r="J14" s="17"/>
      <c r="K14" s="16"/>
      <c r="M14" s="15"/>
      <c r="N14" s="15"/>
      <c r="O14" s="15"/>
      <c r="P14" s="15"/>
      <c r="Q14" s="15"/>
      <c r="R14" s="15"/>
      <c r="S14" s="15"/>
      <c r="T14" s="15"/>
      <c r="U14" s="1"/>
      <c r="V14" s="15"/>
      <c r="W14" s="15"/>
      <c r="X14" s="15"/>
      <c r="Y14" s="15"/>
      <c r="Z14" s="15"/>
      <c r="AA14" s="15"/>
      <c r="AB14" s="15"/>
    </row>
    <row r="15" spans="1:28" ht="16">
      <c r="A15" s="15"/>
      <c r="B15" s="15"/>
      <c r="C15" s="46" t="s">
        <v>36</v>
      </c>
      <c r="D15" s="96">
        <v>0</v>
      </c>
      <c r="E15" s="99">
        <v>0.05</v>
      </c>
      <c r="F15" s="88" t="str">
        <f t="shared" si="0"/>
        <v xml:space="preserve"> </v>
      </c>
      <c r="G15" s="90"/>
      <c r="H15" s="93">
        <f t="shared" si="1"/>
        <v>0</v>
      </c>
      <c r="I15" s="90">
        <f t="shared" si="2"/>
        <v>0</v>
      </c>
      <c r="J15" s="17"/>
      <c r="K15" s="16"/>
      <c r="M15" s="15"/>
      <c r="N15" s="15"/>
      <c r="O15" s="15"/>
      <c r="P15" s="15"/>
      <c r="Q15" s="15"/>
      <c r="R15" s="15"/>
      <c r="S15" s="15"/>
      <c r="T15" s="15"/>
      <c r="U15" s="1"/>
      <c r="V15" s="15"/>
      <c r="W15" s="15"/>
      <c r="X15" s="15"/>
      <c r="Y15" s="15"/>
      <c r="Z15" s="15"/>
      <c r="AA15" s="15"/>
      <c r="AB15" s="15"/>
    </row>
    <row r="16" spans="1:28" ht="16">
      <c r="A16" s="15"/>
      <c r="B16" s="15"/>
      <c r="C16" s="46" t="s">
        <v>37</v>
      </c>
      <c r="D16" s="96">
        <v>0</v>
      </c>
      <c r="E16" s="101">
        <v>0.05</v>
      </c>
      <c r="F16" s="88" t="str">
        <f t="shared" si="0"/>
        <v xml:space="preserve"> </v>
      </c>
      <c r="G16" s="90"/>
      <c r="H16" s="93">
        <f t="shared" si="1"/>
        <v>0</v>
      </c>
      <c r="I16" s="90">
        <f t="shared" si="2"/>
        <v>0</v>
      </c>
      <c r="J16" s="17"/>
      <c r="K16" s="16"/>
      <c r="M16" s="15"/>
      <c r="N16" s="15"/>
      <c r="O16" s="15"/>
      <c r="P16" s="15"/>
      <c r="Q16" s="15"/>
      <c r="R16" s="15"/>
      <c r="S16" s="15"/>
      <c r="T16" s="15"/>
      <c r="U16" s="1"/>
      <c r="V16" s="15"/>
      <c r="W16" s="15"/>
      <c r="X16" s="15"/>
      <c r="Y16" s="15"/>
      <c r="Z16" s="15"/>
      <c r="AA16" s="15"/>
      <c r="AB16" s="15"/>
    </row>
    <row r="17" spans="1:28" ht="16">
      <c r="A17" s="15"/>
      <c r="B17" s="15"/>
      <c r="C17" s="46" t="s">
        <v>39</v>
      </c>
      <c r="D17" s="96">
        <v>0</v>
      </c>
      <c r="E17" s="50">
        <v>0</v>
      </c>
      <c r="F17" s="88" t="str">
        <f t="shared" si="0"/>
        <v xml:space="preserve"> </v>
      </c>
      <c r="G17" s="90"/>
      <c r="H17" s="93">
        <f t="shared" si="1"/>
        <v>0</v>
      </c>
      <c r="I17" s="90">
        <f t="shared" si="2"/>
        <v>0</v>
      </c>
      <c r="J17" s="17"/>
      <c r="K17" s="16"/>
      <c r="L17" s="1"/>
      <c r="M17" s="15"/>
      <c r="N17" s="15"/>
      <c r="O17" s="15"/>
      <c r="P17" s="15"/>
      <c r="Q17" s="15"/>
      <c r="R17" s="15"/>
      <c r="S17" s="15"/>
      <c r="T17" s="15"/>
      <c r="U17" s="1"/>
      <c r="V17" s="15"/>
      <c r="W17" s="15"/>
      <c r="X17" s="15"/>
      <c r="Y17" s="15"/>
      <c r="Z17" s="15"/>
      <c r="AA17" s="15"/>
      <c r="AB17" s="15"/>
    </row>
    <row r="18" spans="1:28" ht="16">
      <c r="A18" s="15"/>
      <c r="B18" s="15"/>
      <c r="C18" s="104" t="s">
        <v>40</v>
      </c>
      <c r="D18" s="96">
        <v>0</v>
      </c>
      <c r="E18" s="50">
        <v>0</v>
      </c>
      <c r="F18" s="88" t="str">
        <f t="shared" si="0"/>
        <v xml:space="preserve"> </v>
      </c>
      <c r="G18" s="90"/>
      <c r="H18" s="93">
        <f t="shared" si="1"/>
        <v>0</v>
      </c>
      <c r="I18" s="90">
        <f t="shared" si="2"/>
        <v>0</v>
      </c>
      <c r="J18" s="17"/>
      <c r="K18" s="16"/>
      <c r="L18" s="1"/>
      <c r="M18" s="15"/>
      <c r="N18" s="15"/>
      <c r="O18" s="15"/>
      <c r="P18" s="15"/>
      <c r="Q18" s="15"/>
      <c r="R18" s="15"/>
      <c r="S18" s="15"/>
      <c r="T18" s="15"/>
      <c r="U18" s="1"/>
      <c r="V18" s="15"/>
      <c r="W18" s="15"/>
      <c r="X18" s="15"/>
      <c r="Y18" s="15"/>
      <c r="Z18" s="15"/>
      <c r="AA18" s="15"/>
      <c r="AB18" s="15"/>
    </row>
    <row r="19" spans="1:28" ht="15.75" customHeight="1">
      <c r="A19" s="15"/>
      <c r="B19" s="15"/>
      <c r="C19" s="104" t="s">
        <v>41</v>
      </c>
      <c r="D19" s="96">
        <v>0</v>
      </c>
      <c r="E19" s="50">
        <v>0</v>
      </c>
      <c r="F19" s="88" t="str">
        <f t="shared" si="0"/>
        <v xml:space="preserve"> </v>
      </c>
      <c r="G19" s="90"/>
      <c r="H19" s="93">
        <f t="shared" si="1"/>
        <v>0</v>
      </c>
      <c r="I19" s="90">
        <f t="shared" si="2"/>
        <v>0</v>
      </c>
      <c r="J19" s="17"/>
      <c r="K19" s="16"/>
      <c r="M19" s="15"/>
      <c r="N19" s="15"/>
      <c r="O19" s="15"/>
      <c r="P19" s="15"/>
      <c r="Q19" s="15"/>
      <c r="R19" s="15"/>
      <c r="S19" s="15"/>
      <c r="T19" s="15"/>
      <c r="U19" s="1"/>
      <c r="V19" s="15"/>
      <c r="W19" s="15"/>
      <c r="X19" s="15"/>
      <c r="Y19" s="15"/>
      <c r="Z19" s="15"/>
      <c r="AA19" s="15"/>
      <c r="AB19" s="15"/>
    </row>
    <row r="20" spans="1:28" ht="15.75" customHeight="1">
      <c r="C20" s="108"/>
      <c r="D20" s="108"/>
      <c r="E20" s="108"/>
      <c r="F20" s="111"/>
      <c r="I20" s="112"/>
      <c r="J20" s="23"/>
      <c r="Z20" s="15"/>
      <c r="AA20" s="15"/>
      <c r="AB20" s="15"/>
    </row>
    <row r="21" spans="1:28" ht="15.75" customHeight="1">
      <c r="A21" s="15"/>
      <c r="B21" s="15"/>
      <c r="C21" s="114" t="s">
        <v>43</v>
      </c>
      <c r="D21" s="116">
        <f>SUM(D12:D19)</f>
        <v>0</v>
      </c>
      <c r="E21" s="118"/>
      <c r="F21" s="120">
        <f>SUM(F12:F19)</f>
        <v>0</v>
      </c>
      <c r="G21" s="121"/>
      <c r="H21" s="121"/>
      <c r="I21" s="97">
        <f>SUM(I12:I19)</f>
        <v>0</v>
      </c>
      <c r="J21" s="23"/>
      <c r="K21" s="16"/>
      <c r="M21" s="15"/>
      <c r="N21" s="15"/>
      <c r="O21" s="15"/>
      <c r="P21" s="15"/>
      <c r="Q21" s="15"/>
      <c r="R21" s="15"/>
      <c r="S21" s="15"/>
      <c r="T21" s="15"/>
      <c r="U21" s="1"/>
      <c r="V21" s="15"/>
      <c r="W21" s="15"/>
      <c r="X21" s="15"/>
      <c r="Y21" s="15"/>
      <c r="Z21" s="15"/>
      <c r="AA21" s="15"/>
      <c r="AB21" s="15"/>
    </row>
    <row r="22" spans="1:28" ht="15.75" customHeight="1">
      <c r="A22" s="15"/>
      <c r="B22" s="15"/>
      <c r="C22" s="123"/>
      <c r="D22" s="22"/>
      <c r="E22" s="22"/>
      <c r="F22" s="22"/>
      <c r="G22" s="22"/>
      <c r="H22" s="23"/>
      <c r="I22" s="23"/>
      <c r="J22" s="23"/>
      <c r="K22" s="16"/>
      <c r="M22" s="15"/>
      <c r="N22" s="15"/>
      <c r="O22" s="15"/>
      <c r="P22" s="15"/>
      <c r="Q22" s="15"/>
      <c r="R22" s="15"/>
      <c r="S22" s="15"/>
      <c r="T22" s="15"/>
      <c r="U22" s="1"/>
      <c r="V22" s="15"/>
      <c r="W22" s="15"/>
      <c r="X22" s="15"/>
      <c r="Y22" s="15"/>
      <c r="Z22" s="15"/>
      <c r="AA22" s="15"/>
      <c r="AB22" s="15"/>
    </row>
    <row r="23" spans="1:28" ht="15.75" customHeight="1">
      <c r="A23" s="15"/>
      <c r="B23" s="15"/>
      <c r="C23" s="123"/>
      <c r="D23" s="22"/>
      <c r="E23" s="22"/>
      <c r="F23" s="22"/>
      <c r="G23" s="22"/>
      <c r="H23" s="23"/>
      <c r="I23" s="23"/>
      <c r="J23" s="23"/>
      <c r="K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25.5" customHeight="1">
      <c r="A24" s="15"/>
      <c r="B24" s="28">
        <v>2</v>
      </c>
      <c r="C24" s="30" t="s">
        <v>49</v>
      </c>
      <c r="D24" s="22"/>
      <c r="E24" s="22"/>
      <c r="F24" s="22"/>
      <c r="G24" s="22"/>
      <c r="H24" s="23"/>
      <c r="I24" s="23"/>
      <c r="J24" s="23"/>
      <c r="K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15.75" customHeight="1">
      <c r="A25" s="15"/>
      <c r="B25" s="15"/>
      <c r="C25" s="34"/>
      <c r="D25" s="22"/>
      <c r="E25" s="22"/>
      <c r="F25" s="22"/>
      <c r="G25" s="22"/>
      <c r="H25" s="23"/>
      <c r="I25" s="23"/>
      <c r="J25" s="23"/>
      <c r="K25" s="1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5.75" customHeight="1">
      <c r="A26" s="15"/>
      <c r="B26" s="15"/>
      <c r="C26" s="38" t="s">
        <v>51</v>
      </c>
      <c r="D26" s="40" t="s">
        <v>12</v>
      </c>
      <c r="E26" s="22"/>
      <c r="F26" s="22"/>
      <c r="G26" s="22"/>
      <c r="H26" s="23"/>
      <c r="I26" s="23"/>
      <c r="J26" s="23"/>
      <c r="K26" s="1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5.75" customHeight="1">
      <c r="A27" s="15"/>
      <c r="B27" s="15"/>
      <c r="C27" s="46" t="s">
        <v>52</v>
      </c>
      <c r="D27" s="124">
        <v>0</v>
      </c>
      <c r="E27" s="22"/>
      <c r="F27" s="22"/>
      <c r="G27" s="22"/>
      <c r="H27" s="23"/>
      <c r="I27" s="23"/>
      <c r="J27" s="23"/>
      <c r="K27" s="1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5.75" customHeight="1">
      <c r="A28" s="15"/>
      <c r="B28" s="15"/>
      <c r="C28" s="104" t="s">
        <v>55</v>
      </c>
      <c r="D28" s="124">
        <v>0</v>
      </c>
      <c r="E28" s="22"/>
      <c r="F28" s="22"/>
      <c r="G28" s="22"/>
      <c r="H28" s="23"/>
      <c r="I28" s="23"/>
      <c r="J28" s="23"/>
      <c r="K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5.75" customHeight="1">
      <c r="A29" s="15"/>
      <c r="B29" s="15"/>
      <c r="C29" s="104" t="s">
        <v>57</v>
      </c>
      <c r="D29" s="124">
        <v>0</v>
      </c>
      <c r="E29" s="22"/>
      <c r="F29" s="22"/>
      <c r="G29" s="22"/>
      <c r="H29" s="23"/>
      <c r="I29" s="23"/>
      <c r="J29" s="23"/>
      <c r="K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5.75" customHeight="1">
      <c r="A30" s="15"/>
      <c r="B30" s="15"/>
      <c r="C30" s="46" t="s">
        <v>59</v>
      </c>
      <c r="D30" s="124">
        <v>0</v>
      </c>
      <c r="E30" s="22"/>
      <c r="F30" s="22"/>
      <c r="G30" s="22"/>
      <c r="H30" s="23"/>
      <c r="I30" s="23"/>
      <c r="J30" s="23"/>
      <c r="K30" s="1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5.75" customHeight="1">
      <c r="A31" s="15"/>
      <c r="B31" s="15"/>
      <c r="C31" s="46" t="s">
        <v>61</v>
      </c>
      <c r="D31" s="124">
        <v>0</v>
      </c>
      <c r="E31" s="22"/>
      <c r="F31" s="22"/>
      <c r="G31" s="22"/>
      <c r="H31" s="23"/>
      <c r="I31" s="23"/>
      <c r="J31" s="23"/>
      <c r="K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5.75" customHeight="1">
      <c r="A32" s="15"/>
      <c r="B32" s="15"/>
      <c r="C32" s="46" t="s">
        <v>62</v>
      </c>
      <c r="D32" s="124">
        <v>0</v>
      </c>
      <c r="E32" s="22"/>
      <c r="F32" s="22"/>
      <c r="G32" s="22"/>
      <c r="H32" s="23"/>
      <c r="I32" s="23"/>
      <c r="J32" s="23"/>
      <c r="K32" s="16"/>
      <c r="L32" s="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5.75" customHeight="1">
      <c r="A33" s="15"/>
      <c r="B33" s="15"/>
      <c r="C33" s="46" t="s">
        <v>50</v>
      </c>
      <c r="D33" s="124">
        <v>0</v>
      </c>
      <c r="E33" s="22"/>
      <c r="F33" s="22"/>
      <c r="G33" s="22"/>
      <c r="H33" s="23"/>
      <c r="I33" s="23"/>
      <c r="J33" s="23"/>
      <c r="K33" s="16"/>
      <c r="L33" s="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5.75" customHeight="1">
      <c r="A34" s="15"/>
      <c r="B34" s="15"/>
      <c r="C34" s="46" t="s">
        <v>50</v>
      </c>
      <c r="D34" s="124">
        <v>0</v>
      </c>
      <c r="E34" s="22"/>
      <c r="F34" s="22"/>
      <c r="G34" s="22"/>
      <c r="H34" s="23"/>
      <c r="I34" s="23"/>
      <c r="J34" s="23"/>
      <c r="K34" s="1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5.75" customHeight="1">
      <c r="A35" s="15"/>
      <c r="B35" s="15"/>
      <c r="D35" s="134"/>
      <c r="E35" s="22"/>
      <c r="F35" s="22"/>
      <c r="G35" s="22"/>
      <c r="H35" s="23"/>
      <c r="I35" s="23"/>
      <c r="J35" s="23"/>
      <c r="K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5.75" customHeight="1">
      <c r="A36" s="15"/>
      <c r="B36" s="15"/>
      <c r="C36" s="114" t="s">
        <v>67</v>
      </c>
      <c r="D36" s="137">
        <f>SUM(D27:D34)</f>
        <v>0</v>
      </c>
      <c r="E36" s="61"/>
      <c r="F36" s="61"/>
      <c r="G36" s="61"/>
      <c r="H36" s="139"/>
      <c r="I36" s="140"/>
      <c r="J36" s="139"/>
      <c r="K36" s="16"/>
      <c r="R36" s="141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5.75" customHeight="1">
      <c r="A37" s="15"/>
      <c r="B37" s="15"/>
      <c r="C37" s="60"/>
      <c r="D37" s="142"/>
      <c r="E37" s="143"/>
      <c r="F37" s="143"/>
      <c r="G37" s="143"/>
      <c r="H37" s="144"/>
      <c r="I37" s="140"/>
      <c r="J37" s="144"/>
      <c r="K37" s="16"/>
      <c r="R37" s="141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2.75" customHeight="1">
      <c r="A38" s="15"/>
      <c r="B38" s="15"/>
      <c r="C38" s="15"/>
      <c r="D38" s="146"/>
      <c r="E38" s="15"/>
      <c r="F38" s="15"/>
      <c r="G38" s="15"/>
      <c r="H38" s="15"/>
      <c r="I38" s="15"/>
      <c r="J38" s="15"/>
      <c r="K38" s="15"/>
      <c r="L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5.75" customHeight="1">
      <c r="C39" s="114" t="s">
        <v>74</v>
      </c>
      <c r="D39" s="137">
        <f>D36-D21</f>
        <v>0</v>
      </c>
      <c r="V39" s="15"/>
      <c r="W39" s="15"/>
      <c r="X39" s="15"/>
      <c r="Y39" s="15"/>
      <c r="Z39" s="15"/>
      <c r="AA39" s="15"/>
      <c r="AB39" s="15"/>
    </row>
    <row r="40" spans="1:28" ht="12.75" customHeight="1">
      <c r="A40" s="15"/>
      <c r="B40" s="72"/>
      <c r="C40" s="2"/>
      <c r="D40" s="2"/>
      <c r="E40" s="2"/>
      <c r="F40" s="2"/>
      <c r="G40" s="2"/>
      <c r="H40" s="2"/>
      <c r="I40" s="2"/>
      <c r="J40" s="2"/>
      <c r="K40" s="15"/>
      <c r="L40" s="15"/>
      <c r="M40" s="15"/>
      <c r="N40" s="16"/>
      <c r="O40" s="15"/>
      <c r="P40" s="15"/>
      <c r="Q40" s="73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2.75" customHeight="1">
      <c r="A41" s="15"/>
      <c r="B41" s="72"/>
      <c r="C41" s="69"/>
      <c r="D41" s="149"/>
      <c r="E41" s="149"/>
      <c r="F41" s="149"/>
      <c r="G41" s="149"/>
      <c r="H41" s="23"/>
      <c r="J41" s="23"/>
      <c r="K41" s="15"/>
      <c r="L41" s="15"/>
      <c r="M41" s="15"/>
      <c r="N41" s="16"/>
      <c r="O41" s="16"/>
      <c r="P41" s="77"/>
      <c r="Q41" s="7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2.75" customHeight="1">
      <c r="A42" s="15"/>
      <c r="B42" s="72"/>
      <c r="C42" s="79"/>
      <c r="D42" s="151"/>
      <c r="E42" s="151"/>
      <c r="F42" s="151"/>
      <c r="G42" s="151"/>
      <c r="H42" s="23"/>
      <c r="J42" s="23"/>
      <c r="K42" s="15"/>
      <c r="L42" s="15"/>
      <c r="M42" s="15"/>
      <c r="N42" s="70"/>
      <c r="O42" s="153"/>
      <c r="P42" s="70"/>
      <c r="Q42" s="71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2.75" customHeight="1">
      <c r="A43" s="15"/>
      <c r="B43" s="72"/>
      <c r="C43" s="79"/>
      <c r="D43" s="23"/>
      <c r="E43" s="23"/>
      <c r="F43" s="23"/>
      <c r="G43" s="23"/>
      <c r="H43" s="23"/>
      <c r="J43" s="23"/>
      <c r="K43" s="15"/>
      <c r="L43" s="15"/>
      <c r="M43" s="15"/>
      <c r="N43" s="70"/>
      <c r="O43" s="153"/>
      <c r="P43" s="70"/>
      <c r="Q43" s="71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2.75" customHeight="1">
      <c r="A44" s="15"/>
      <c r="B44" s="72"/>
      <c r="C44" s="79"/>
      <c r="D44" s="55"/>
      <c r="E44" s="55"/>
      <c r="F44" s="55"/>
      <c r="G44" s="55"/>
      <c r="H44" s="155"/>
      <c r="I44" s="81"/>
      <c r="J44" s="155"/>
      <c r="K44" s="15"/>
      <c r="L44" s="15"/>
      <c r="M44" s="15"/>
      <c r="N44" s="16"/>
      <c r="O44" s="16"/>
      <c r="P44" s="77"/>
      <c r="Q44" s="7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2.75" customHeight="1">
      <c r="A45" s="15"/>
      <c r="B45" s="72"/>
      <c r="C45" s="10"/>
      <c r="D45" s="55"/>
      <c r="E45" s="55"/>
      <c r="F45" s="55"/>
      <c r="G45" s="55"/>
      <c r="H45" s="55"/>
      <c r="I45" s="81"/>
      <c r="J45" s="55"/>
      <c r="K45" s="15"/>
      <c r="L45" s="15"/>
      <c r="M45" s="15"/>
      <c r="N45" s="16"/>
      <c r="O45" s="157"/>
      <c r="P45" s="16"/>
      <c r="Q45" s="82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2.75" customHeight="1">
      <c r="A46" s="15"/>
      <c r="B46" s="159"/>
      <c r="C46" s="10"/>
      <c r="I46" s="81"/>
      <c r="K46" s="15"/>
      <c r="L46" s="15"/>
      <c r="M46" s="15"/>
      <c r="N46" s="16"/>
      <c r="O46" s="157"/>
      <c r="P46" s="16"/>
      <c r="Q46" s="8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2.75" customHeight="1">
      <c r="A47" s="15"/>
      <c r="B47" s="69"/>
      <c r="C47" s="79"/>
      <c r="D47" s="69"/>
      <c r="E47" s="69"/>
      <c r="F47" s="69"/>
      <c r="G47" s="69"/>
      <c r="H47" s="69"/>
      <c r="I47" s="55"/>
      <c r="J47" s="69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8" ht="12.75" customHeight="1">
      <c r="A48" s="15"/>
      <c r="B48" s="69"/>
      <c r="C48" s="79"/>
      <c r="D48" s="84"/>
      <c r="E48" s="84"/>
      <c r="F48" s="84"/>
      <c r="G48" s="84"/>
      <c r="H48" s="84"/>
      <c r="I48" s="122"/>
      <c r="J48" s="84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12.75" customHeight="1">
      <c r="A49" s="15"/>
      <c r="B49" s="15"/>
      <c r="C49" s="86"/>
      <c r="D49" s="16"/>
      <c r="E49" s="16"/>
      <c r="F49" s="16"/>
      <c r="G49" s="16"/>
      <c r="H49" s="167"/>
      <c r="J49" s="16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12.75" customHeight="1">
      <c r="A50" s="1"/>
      <c r="S50" s="1"/>
    </row>
    <row r="51" spans="1:21" ht="12.75" customHeight="1">
      <c r="A51" s="1"/>
      <c r="I51" s="55"/>
      <c r="S51" s="1"/>
    </row>
    <row r="52" spans="1:21" ht="12.75" customHeight="1">
      <c r="A52" s="1"/>
      <c r="B52" s="1"/>
      <c r="C52" s="1"/>
      <c r="D52" s="1"/>
      <c r="E52" s="1"/>
      <c r="F52" s="1"/>
      <c r="G52" s="1"/>
      <c r="H52" s="1"/>
      <c r="I52" s="122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1" ht="12.75" customHeight="1">
      <c r="A53" s="1"/>
      <c r="C53" s="170"/>
    </row>
    <row r="54" spans="1:21" ht="12.75" customHeight="1">
      <c r="A54" s="1"/>
      <c r="C54" s="170"/>
    </row>
    <row r="55" spans="1:21" ht="12.75" customHeight="1">
      <c r="A55" s="1"/>
    </row>
    <row r="56" spans="1:21" ht="12.75" customHeight="1">
      <c r="A56" s="1"/>
    </row>
    <row r="57" spans="1:21" ht="12.75" customHeight="1">
      <c r="A57" s="1"/>
    </row>
    <row r="58" spans="1:21" ht="12.75" customHeight="1">
      <c r="A58" s="1"/>
    </row>
    <row r="59" spans="1:21" ht="12.75" customHeight="1">
      <c r="A59" s="1"/>
    </row>
    <row r="60" spans="1:21" ht="12.75" customHeight="1">
      <c r="A60" s="1"/>
    </row>
    <row r="61" spans="1:21" ht="12.75" customHeight="1">
      <c r="A61" s="1"/>
    </row>
    <row r="62" spans="1:21" ht="12.75" customHeight="1">
      <c r="A62" s="1"/>
    </row>
    <row r="63" spans="1:21" ht="12.75" customHeight="1">
      <c r="A63" s="1"/>
    </row>
    <row r="64" spans="1:21" ht="12.75" customHeight="1">
      <c r="A64" s="1"/>
    </row>
    <row r="65" spans="1:1" ht="12.75" customHeight="1">
      <c r="A65" s="1"/>
    </row>
    <row r="66" spans="1:1" ht="12.75" customHeight="1">
      <c r="A66" s="1"/>
    </row>
    <row r="67" spans="1:1" ht="12.75" customHeight="1">
      <c r="A67" s="1"/>
    </row>
    <row r="68" spans="1:1" ht="12.75" customHeight="1">
      <c r="A68" s="1"/>
    </row>
    <row r="69" spans="1:1" ht="12.75" customHeight="1">
      <c r="A69" s="1"/>
    </row>
    <row r="70" spans="1:1" ht="12.75" customHeight="1">
      <c r="A70" s="1"/>
    </row>
    <row r="71" spans="1:1" ht="12.75" customHeight="1">
      <c r="A71" s="1"/>
    </row>
    <row r="72" spans="1:1" ht="12.75" customHeight="1">
      <c r="A72" s="1"/>
    </row>
    <row r="73" spans="1:1" ht="12.75" customHeight="1">
      <c r="A73" s="1"/>
    </row>
    <row r="74" spans="1:1" ht="12.75" customHeight="1">
      <c r="A74" s="1"/>
    </row>
    <row r="75" spans="1:1" ht="12.75" customHeight="1">
      <c r="A75" s="1"/>
    </row>
    <row r="76" spans="1:1" ht="12.75" customHeight="1">
      <c r="A76" s="1"/>
    </row>
    <row r="77" spans="1:1" ht="12.75" customHeight="1">
      <c r="A77" s="1"/>
    </row>
    <row r="78" spans="1:1" ht="12.75" customHeight="1">
      <c r="A78" s="1"/>
    </row>
    <row r="79" spans="1:1" ht="12.75" customHeight="1">
      <c r="A79" s="1"/>
    </row>
    <row r="80" spans="1:1" ht="12.75" customHeight="1">
      <c r="A80" s="1"/>
    </row>
    <row r="81" spans="1:1" ht="12.75" customHeight="1">
      <c r="A81" s="1"/>
    </row>
    <row r="82" spans="1:1" ht="12.75" customHeight="1">
      <c r="A82" s="1"/>
    </row>
    <row r="83" spans="1:1" ht="12.75" customHeight="1">
      <c r="A83" s="1"/>
    </row>
    <row r="84" spans="1:1" ht="12.75" customHeight="1">
      <c r="A84" s="1"/>
    </row>
    <row r="85" spans="1:1" ht="12.75" customHeight="1">
      <c r="A85" s="1"/>
    </row>
    <row r="86" spans="1:1" ht="12.75" customHeight="1">
      <c r="A86" s="1"/>
    </row>
    <row r="87" spans="1:1" ht="12.75" customHeight="1">
      <c r="A87" s="1"/>
    </row>
    <row r="88" spans="1:1" ht="12.75" customHeight="1">
      <c r="A88" s="1"/>
    </row>
    <row r="89" spans="1:1" ht="12.75" customHeight="1">
      <c r="A89" s="1"/>
    </row>
    <row r="90" spans="1:1" ht="12.75" customHeight="1">
      <c r="A90" s="1"/>
    </row>
    <row r="91" spans="1:1" ht="12.75" customHeight="1">
      <c r="A91" s="1"/>
    </row>
    <row r="92" spans="1:1" ht="12.75" customHeight="1">
      <c r="A92" s="1"/>
    </row>
    <row r="93" spans="1:1" ht="12.75" customHeight="1">
      <c r="A93" s="1"/>
    </row>
    <row r="94" spans="1:1" ht="12.75" customHeight="1">
      <c r="A94" s="1"/>
    </row>
    <row r="95" spans="1:1" ht="12.75" customHeight="1">
      <c r="A95" s="1"/>
    </row>
    <row r="96" spans="1:1" ht="12.75" customHeight="1">
      <c r="A96" s="1"/>
    </row>
    <row r="97" spans="1:1" ht="12.75" customHeight="1">
      <c r="A97" s="1"/>
    </row>
    <row r="98" spans="1:1" ht="12.75" customHeight="1">
      <c r="A98" s="1"/>
    </row>
    <row r="99" spans="1:1" ht="12.75" customHeight="1">
      <c r="A99" s="1"/>
    </row>
    <row r="100" spans="1:1" ht="12.75" customHeight="1">
      <c r="A100" s="1"/>
    </row>
    <row r="101" spans="1:1" ht="12.75" customHeight="1">
      <c r="A101" s="1"/>
    </row>
    <row r="102" spans="1:1" ht="12.75" customHeight="1">
      <c r="A102" s="1"/>
    </row>
    <row r="103" spans="1:1" ht="12.75" customHeight="1">
      <c r="A103" s="1"/>
    </row>
    <row r="104" spans="1:1" ht="12.75" customHeight="1">
      <c r="A104" s="1"/>
    </row>
    <row r="105" spans="1:1" ht="12.75" customHeight="1">
      <c r="A105" s="1"/>
    </row>
    <row r="106" spans="1:1" ht="12.75" customHeight="1">
      <c r="A106" s="1"/>
    </row>
    <row r="107" spans="1:1" ht="12.75" customHeight="1">
      <c r="A107" s="1"/>
    </row>
    <row r="108" spans="1:1" ht="12.75" customHeight="1">
      <c r="A108" s="1"/>
    </row>
    <row r="109" spans="1:1" ht="12.75" customHeight="1">
      <c r="A109" s="1"/>
    </row>
    <row r="110" spans="1:1" ht="12.75" customHeight="1">
      <c r="A110" s="1"/>
    </row>
    <row r="111" spans="1:1" ht="12.75" customHeight="1">
      <c r="A111" s="1"/>
    </row>
    <row r="112" spans="1:1" ht="12.75" customHeight="1">
      <c r="A112" s="1"/>
    </row>
    <row r="113" spans="1:1" ht="12.75" customHeight="1">
      <c r="A113" s="1"/>
    </row>
    <row r="114" spans="1:1" ht="12.75" customHeight="1">
      <c r="A114" s="1"/>
    </row>
    <row r="115" spans="1:1" ht="12.75" customHeight="1">
      <c r="A115" s="1"/>
    </row>
    <row r="116" spans="1:1" ht="12.75" customHeight="1">
      <c r="A116" s="1"/>
    </row>
    <row r="117" spans="1:1" ht="12.75" customHeight="1">
      <c r="A117" s="1"/>
    </row>
    <row r="118" spans="1:1" ht="12.75" customHeight="1">
      <c r="A118" s="1"/>
    </row>
    <row r="119" spans="1:1" ht="12.75" customHeight="1">
      <c r="A119" s="1"/>
    </row>
    <row r="120" spans="1:1" ht="12.75" customHeight="1">
      <c r="A120" s="1"/>
    </row>
    <row r="121" spans="1:1" ht="12.75" customHeight="1">
      <c r="A121" s="1"/>
    </row>
    <row r="122" spans="1:1" ht="12.75" customHeight="1">
      <c r="A122" s="1"/>
    </row>
    <row r="123" spans="1:1" ht="12.75" customHeight="1">
      <c r="A123" s="1"/>
    </row>
    <row r="124" spans="1:1" ht="12.75" customHeight="1">
      <c r="A124" s="1"/>
    </row>
    <row r="125" spans="1:1" ht="12.75" customHeight="1">
      <c r="A125" s="1"/>
    </row>
    <row r="126" spans="1:1" ht="12.75" customHeight="1">
      <c r="A126" s="1"/>
    </row>
    <row r="127" spans="1:1" ht="12.75" customHeight="1">
      <c r="A127" s="1"/>
    </row>
    <row r="128" spans="1:1" ht="12.75" customHeight="1">
      <c r="A128" s="1"/>
    </row>
    <row r="129" spans="1:1" ht="12.75" customHeight="1">
      <c r="A129" s="1"/>
    </row>
    <row r="130" spans="1:1" ht="12.75" customHeight="1">
      <c r="A130" s="1"/>
    </row>
    <row r="131" spans="1:1" ht="12.75" customHeight="1">
      <c r="A131" s="1"/>
    </row>
    <row r="132" spans="1:1" ht="12.75" customHeight="1">
      <c r="A132" s="1"/>
    </row>
    <row r="133" spans="1:1" ht="12.75" customHeight="1">
      <c r="A133" s="1"/>
    </row>
    <row r="134" spans="1:1" ht="12.75" customHeight="1">
      <c r="A134" s="1"/>
    </row>
    <row r="135" spans="1:1" ht="12.75" customHeight="1">
      <c r="A135" s="1"/>
    </row>
    <row r="136" spans="1:1" ht="12.75" customHeight="1">
      <c r="A136" s="1"/>
    </row>
    <row r="137" spans="1:1" ht="12.75" customHeight="1">
      <c r="A137" s="1"/>
    </row>
    <row r="138" spans="1:1" ht="12.75" customHeight="1">
      <c r="A138" s="1"/>
    </row>
    <row r="139" spans="1:1" ht="12.75" customHeight="1">
      <c r="A139" s="1"/>
    </row>
    <row r="140" spans="1:1" ht="12.75" customHeight="1">
      <c r="A140" s="1"/>
    </row>
    <row r="141" spans="1:1" ht="12.75" customHeight="1">
      <c r="A141" s="1"/>
    </row>
    <row r="142" spans="1:1" ht="12.75" customHeight="1">
      <c r="A142" s="1"/>
    </row>
    <row r="143" spans="1:1" ht="12.75" customHeight="1">
      <c r="A143" s="1"/>
    </row>
    <row r="144" spans="1:1" ht="12.75" customHeight="1">
      <c r="A144" s="1"/>
    </row>
    <row r="145" spans="1:1" ht="12.75" customHeight="1">
      <c r="A145" s="1"/>
    </row>
    <row r="146" spans="1:1" ht="12.75" customHeight="1">
      <c r="A146" s="1"/>
    </row>
    <row r="147" spans="1:1" ht="12.75" customHeight="1">
      <c r="A147" s="1"/>
    </row>
    <row r="148" spans="1:1" ht="12.75" customHeight="1">
      <c r="A148" s="1"/>
    </row>
    <row r="149" spans="1:1" ht="12.75" customHeight="1">
      <c r="A149" s="1"/>
    </row>
    <row r="150" spans="1:1" ht="12.75" customHeight="1">
      <c r="A150" s="1"/>
    </row>
    <row r="151" spans="1:1" ht="12.75" customHeight="1">
      <c r="A151" s="1"/>
    </row>
    <row r="152" spans="1:1" ht="12.75" customHeight="1">
      <c r="A152" s="1"/>
    </row>
    <row r="153" spans="1:1" ht="12.75" customHeight="1">
      <c r="A153" s="1"/>
    </row>
    <row r="154" spans="1:1" ht="12.75" customHeight="1">
      <c r="A154" s="1"/>
    </row>
    <row r="155" spans="1:1" ht="12.75" customHeight="1">
      <c r="A155" s="1"/>
    </row>
    <row r="156" spans="1:1" ht="12.75" customHeight="1">
      <c r="A156" s="1"/>
    </row>
    <row r="157" spans="1:1" ht="12.75" customHeight="1">
      <c r="A157" s="1"/>
    </row>
    <row r="158" spans="1:1" ht="12.75" customHeight="1">
      <c r="A158" s="1"/>
    </row>
    <row r="159" spans="1:1" ht="12.75" customHeight="1">
      <c r="A159" s="1"/>
    </row>
    <row r="160" spans="1:1" ht="12.75" customHeight="1">
      <c r="A160" s="1"/>
    </row>
    <row r="161" spans="1:1" ht="12.75" customHeight="1">
      <c r="A161" s="1"/>
    </row>
    <row r="162" spans="1:1" ht="12.75" customHeight="1">
      <c r="A162" s="1"/>
    </row>
    <row r="163" spans="1:1" ht="12.75" customHeight="1">
      <c r="A163" s="1"/>
    </row>
    <row r="164" spans="1:1" ht="12.75" customHeight="1">
      <c r="A164" s="1"/>
    </row>
    <row r="165" spans="1:1" ht="12.75" customHeight="1">
      <c r="A165" s="1"/>
    </row>
    <row r="166" spans="1:1" ht="12.75" customHeight="1">
      <c r="A166" s="1"/>
    </row>
    <row r="167" spans="1:1" ht="12.75" customHeight="1">
      <c r="A167" s="1"/>
    </row>
    <row r="168" spans="1:1" ht="12.75" customHeight="1">
      <c r="A168" s="1"/>
    </row>
    <row r="169" spans="1:1" ht="12.75" customHeight="1">
      <c r="A169" s="1"/>
    </row>
    <row r="170" spans="1:1" ht="12.75" customHeight="1">
      <c r="A170" s="1"/>
    </row>
    <row r="171" spans="1:1" ht="12.75" customHeight="1">
      <c r="A171" s="1"/>
    </row>
    <row r="172" spans="1:1" ht="12.75" customHeight="1">
      <c r="A172" s="1"/>
    </row>
    <row r="173" spans="1:1" ht="12.75" customHeight="1">
      <c r="A173" s="1"/>
    </row>
    <row r="174" spans="1:1" ht="12.75" customHeight="1">
      <c r="A174" s="1"/>
    </row>
    <row r="175" spans="1:1" ht="12.75" customHeight="1">
      <c r="A175" s="1"/>
    </row>
    <row r="176" spans="1:1" ht="12.75" customHeight="1">
      <c r="A176" s="1"/>
    </row>
    <row r="177" spans="1:1" ht="12.75" customHeight="1">
      <c r="A177" s="1"/>
    </row>
    <row r="178" spans="1:1" ht="12.75" customHeight="1">
      <c r="A178" s="1"/>
    </row>
    <row r="179" spans="1:1" ht="12.75" customHeight="1">
      <c r="A179" s="1"/>
    </row>
    <row r="180" spans="1:1" ht="12.75" customHeight="1">
      <c r="A180" s="1"/>
    </row>
    <row r="181" spans="1:1" ht="12.75" customHeight="1">
      <c r="A181" s="1"/>
    </row>
    <row r="182" spans="1:1" ht="12.75" customHeight="1">
      <c r="A182" s="1"/>
    </row>
    <row r="183" spans="1:1" ht="12.75" customHeight="1">
      <c r="A183" s="1"/>
    </row>
    <row r="184" spans="1:1" ht="12.75" customHeight="1">
      <c r="A184" s="1"/>
    </row>
    <row r="185" spans="1:1" ht="12.75" customHeight="1">
      <c r="A185" s="1"/>
    </row>
    <row r="186" spans="1:1" ht="12.75" customHeight="1">
      <c r="A186" s="1"/>
    </row>
    <row r="187" spans="1:1" ht="12.75" customHeight="1">
      <c r="A187" s="1"/>
    </row>
    <row r="188" spans="1:1" ht="12.75" customHeight="1">
      <c r="A188" s="1"/>
    </row>
    <row r="189" spans="1:1" ht="12.75" customHeight="1">
      <c r="A189" s="1"/>
    </row>
    <row r="190" spans="1:1" ht="12.75" customHeight="1">
      <c r="A190" s="1"/>
    </row>
    <row r="191" spans="1:1" ht="12.75" customHeight="1">
      <c r="A191" s="1"/>
    </row>
    <row r="192" spans="1:1" ht="12.75" customHeight="1">
      <c r="A192" s="1"/>
    </row>
    <row r="193" spans="1:1" ht="12.75" customHeight="1">
      <c r="A193" s="1"/>
    </row>
    <row r="194" spans="1:1" ht="12.75" customHeight="1">
      <c r="A194" s="1"/>
    </row>
    <row r="195" spans="1:1" ht="12.75" customHeight="1">
      <c r="A195" s="1"/>
    </row>
    <row r="196" spans="1:1" ht="12.75" customHeight="1">
      <c r="A196" s="1"/>
    </row>
    <row r="197" spans="1:1" ht="12.75" customHeight="1">
      <c r="A197" s="1"/>
    </row>
    <row r="198" spans="1:1" ht="12.75" customHeight="1">
      <c r="A198" s="1"/>
    </row>
    <row r="199" spans="1:1" ht="12.75" customHeight="1">
      <c r="A199" s="1"/>
    </row>
    <row r="200" spans="1:1" ht="12.75" customHeight="1">
      <c r="A200" s="1"/>
    </row>
    <row r="201" spans="1:1" ht="12.75" customHeight="1">
      <c r="A201" s="1"/>
    </row>
    <row r="202" spans="1:1" ht="12.75" customHeight="1">
      <c r="A202" s="1"/>
    </row>
    <row r="203" spans="1:1" ht="12.75" customHeight="1">
      <c r="A203" s="1"/>
    </row>
    <row r="204" spans="1:1" ht="12.75" customHeight="1">
      <c r="A204" s="1"/>
    </row>
    <row r="205" spans="1:1" ht="12.75" customHeight="1">
      <c r="A205" s="1"/>
    </row>
    <row r="206" spans="1:1" ht="12.75" customHeight="1">
      <c r="A206" s="1"/>
    </row>
    <row r="207" spans="1:1" ht="12.75" customHeight="1">
      <c r="A207" s="1"/>
    </row>
    <row r="208" spans="1:1" ht="12.75" customHeight="1">
      <c r="A208" s="1"/>
    </row>
    <row r="209" spans="1:1" ht="12.75" customHeight="1">
      <c r="A209" s="1"/>
    </row>
    <row r="210" spans="1:1" ht="12.75" customHeight="1">
      <c r="A210" s="1"/>
    </row>
    <row r="211" spans="1:1" ht="12.75" customHeight="1">
      <c r="A211" s="1"/>
    </row>
    <row r="212" spans="1:1" ht="12.75" customHeight="1">
      <c r="A212" s="1"/>
    </row>
    <row r="213" spans="1:1" ht="12.75" customHeight="1">
      <c r="A213" s="1"/>
    </row>
    <row r="214" spans="1:1" ht="12.75" customHeight="1">
      <c r="A214" s="1"/>
    </row>
    <row r="215" spans="1:1" ht="12.75" customHeight="1">
      <c r="A215" s="1"/>
    </row>
    <row r="216" spans="1:1" ht="12.75" customHeight="1">
      <c r="A216" s="1"/>
    </row>
    <row r="217" spans="1:1" ht="12.75" customHeight="1">
      <c r="A217" s="1"/>
    </row>
    <row r="218" spans="1:1" ht="12.75" customHeight="1">
      <c r="A218" s="1"/>
    </row>
    <row r="219" spans="1:1" ht="12.75" customHeight="1">
      <c r="A219" s="1"/>
    </row>
    <row r="220" spans="1:1" ht="12.75" customHeight="1">
      <c r="A220" s="1"/>
    </row>
    <row r="221" spans="1:1" ht="12.75" customHeight="1">
      <c r="A221" s="1"/>
    </row>
    <row r="222" spans="1:1" ht="12.75" customHeight="1">
      <c r="A222" s="1"/>
    </row>
    <row r="223" spans="1:1" ht="12.75" customHeight="1">
      <c r="A223" s="1"/>
    </row>
    <row r="224" spans="1:1" ht="12.75" customHeight="1">
      <c r="A224" s="1"/>
    </row>
    <row r="225" spans="1:1" ht="12.75" customHeight="1">
      <c r="A225" s="1"/>
    </row>
    <row r="226" spans="1:1" ht="12.75" customHeight="1">
      <c r="A226" s="1"/>
    </row>
    <row r="227" spans="1:1" ht="12.75" customHeight="1">
      <c r="A227" s="1"/>
    </row>
    <row r="228" spans="1:1" ht="12.75" customHeight="1">
      <c r="A228" s="1"/>
    </row>
    <row r="229" spans="1:1" ht="12.75" customHeight="1">
      <c r="A229" s="1"/>
    </row>
    <row r="230" spans="1:1" ht="12.75" customHeight="1">
      <c r="A230" s="1"/>
    </row>
    <row r="231" spans="1:1" ht="12.75" customHeight="1">
      <c r="A231" s="1"/>
    </row>
    <row r="232" spans="1:1" ht="12.75" customHeight="1">
      <c r="A232" s="1"/>
    </row>
    <row r="233" spans="1:1" ht="12.75" customHeight="1">
      <c r="A233" s="1"/>
    </row>
    <row r="234" spans="1:1" ht="12.75" customHeight="1">
      <c r="A234" s="1"/>
    </row>
    <row r="235" spans="1:1" ht="12.75" customHeight="1">
      <c r="A235" s="1"/>
    </row>
    <row r="236" spans="1:1" ht="12.75" customHeight="1">
      <c r="A236" s="1"/>
    </row>
    <row r="237" spans="1:1" ht="15.75" customHeight="1"/>
    <row r="238" spans="1:1" ht="15.75" customHeight="1"/>
    <row r="239" spans="1:1" ht="15.75" customHeight="1"/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12"/>
  <sheetViews>
    <sheetView showGridLines="0" workbookViewId="0"/>
  </sheetViews>
  <sheetFormatPr baseColWidth="10" defaultColWidth="14.5" defaultRowHeight="15" customHeight="1"/>
  <cols>
    <col min="1" max="1" width="3.1640625" customWidth="1"/>
    <col min="2" max="2" width="4.5" customWidth="1"/>
    <col min="3" max="3" width="30.83203125" customWidth="1"/>
    <col min="4" max="7" width="11.6640625" hidden="1" customWidth="1"/>
    <col min="8" max="8" width="17.6640625" customWidth="1"/>
    <col min="9" max="9" width="27" hidden="1" customWidth="1"/>
    <col min="10" max="10" width="15.1640625" customWidth="1"/>
    <col min="11" max="11" width="16.83203125" customWidth="1"/>
    <col min="12" max="12" width="36.83203125" customWidth="1"/>
    <col min="13" max="13" width="7.5" customWidth="1"/>
    <col min="14" max="14" width="4.33203125" customWidth="1"/>
    <col min="15" max="15" width="14.33203125" customWidth="1"/>
    <col min="16" max="16" width="11.6640625" customWidth="1"/>
    <col min="17" max="17" width="10.6640625" customWidth="1"/>
    <col min="18" max="18" width="3" customWidth="1"/>
    <col min="19" max="27" width="10.66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7"/>
      <c r="I1" s="1"/>
      <c r="J1" s="9"/>
      <c r="K1" s="9"/>
      <c r="L1" s="9"/>
      <c r="M1" s="9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2" customHeight="1">
      <c r="A2" s="1"/>
      <c r="B2" s="1"/>
      <c r="C2" s="2"/>
      <c r="D2" s="2"/>
      <c r="E2" s="2"/>
      <c r="F2" s="2"/>
      <c r="G2" s="2"/>
      <c r="H2" s="12"/>
      <c r="I2" s="2"/>
      <c r="J2" s="14"/>
      <c r="K2" s="14"/>
      <c r="L2" s="14"/>
      <c r="M2" s="14"/>
      <c r="N2" s="1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4"/>
      <c r="B3" s="5"/>
      <c r="C3" s="6"/>
      <c r="D3" s="6"/>
      <c r="E3" s="4"/>
      <c r="F3" s="4"/>
      <c r="G3" s="4"/>
      <c r="H3" s="18"/>
      <c r="I3" s="4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4">
      <c r="A4" s="1"/>
      <c r="B4" s="8"/>
      <c r="C4" s="126" t="s">
        <v>56</v>
      </c>
      <c r="D4" s="11"/>
      <c r="E4" s="1"/>
      <c r="F4" s="1"/>
      <c r="G4" s="1"/>
      <c r="H4" s="24"/>
      <c r="I4" s="1"/>
      <c r="J4" s="9"/>
      <c r="K4" s="9"/>
      <c r="L4" s="9"/>
      <c r="M4" s="9"/>
      <c r="N4" s="9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3">
      <c r="A5" s="15"/>
      <c r="B5" s="15"/>
      <c r="C5" s="30"/>
      <c r="D5" s="16"/>
      <c r="E5" s="16"/>
      <c r="F5" s="16"/>
      <c r="G5" s="16"/>
      <c r="H5" s="31"/>
      <c r="I5" s="32"/>
      <c r="J5" s="33"/>
      <c r="K5" s="9"/>
      <c r="L5" s="9"/>
      <c r="M5" s="9"/>
      <c r="N5" s="9"/>
      <c r="O5" s="15"/>
      <c r="P5" s="15"/>
      <c r="Q5" s="15"/>
      <c r="R5" s="15"/>
      <c r="S5" s="15"/>
      <c r="T5" s="1"/>
      <c r="U5" s="15"/>
      <c r="V5" s="15"/>
      <c r="W5" s="15"/>
      <c r="X5" s="15"/>
      <c r="Y5" s="15"/>
      <c r="Z5" s="15"/>
      <c r="AA5" s="15"/>
    </row>
    <row r="6" spans="1:27" ht="23">
      <c r="A6" s="15"/>
      <c r="B6" s="15"/>
      <c r="C6" s="95" t="s">
        <v>63</v>
      </c>
      <c r="D6" s="16"/>
      <c r="E6" s="16"/>
      <c r="F6" s="16"/>
      <c r="G6" s="16"/>
      <c r="H6" s="31"/>
      <c r="I6" s="32"/>
      <c r="J6" s="129"/>
      <c r="K6" s="9"/>
      <c r="L6" s="9"/>
      <c r="M6" s="129"/>
      <c r="N6" s="9"/>
      <c r="O6" s="130"/>
      <c r="P6" s="15"/>
      <c r="Q6" s="15"/>
      <c r="R6" s="15"/>
      <c r="S6" s="15"/>
      <c r="T6" s="1"/>
      <c r="U6" s="15"/>
      <c r="V6" s="15"/>
      <c r="W6" s="15"/>
      <c r="X6" s="15"/>
      <c r="Y6" s="15"/>
      <c r="Z6" s="15"/>
      <c r="AA6" s="15"/>
    </row>
    <row r="7" spans="1:27" ht="16">
      <c r="A7" s="15"/>
      <c r="B7" s="15"/>
      <c r="C7" s="132" t="s">
        <v>65</v>
      </c>
      <c r="D7" s="132"/>
      <c r="E7" s="132"/>
      <c r="F7" s="132"/>
      <c r="G7" s="132"/>
      <c r="H7" s="132"/>
      <c r="I7" s="132"/>
      <c r="J7" s="132"/>
      <c r="K7" s="132"/>
      <c r="L7" s="132"/>
      <c r="M7" s="135" t="b">
        <v>0</v>
      </c>
      <c r="N7" s="132"/>
      <c r="O7" s="15"/>
      <c r="P7" s="15"/>
      <c r="Q7" s="15"/>
      <c r="R7" s="15"/>
      <c r="S7" s="15"/>
      <c r="T7" s="1"/>
      <c r="U7" s="15"/>
      <c r="V7" s="15"/>
      <c r="W7" s="15"/>
      <c r="X7" s="15"/>
      <c r="Y7" s="15"/>
      <c r="Z7" s="15"/>
      <c r="AA7" s="15"/>
    </row>
    <row r="8" spans="1:27" ht="16">
      <c r="A8" s="15"/>
      <c r="B8" s="15"/>
      <c r="C8" s="132" t="s">
        <v>68</v>
      </c>
      <c r="D8" s="132"/>
      <c r="E8" s="132"/>
      <c r="F8" s="132"/>
      <c r="G8" s="132"/>
      <c r="H8" s="132"/>
      <c r="I8" s="132"/>
      <c r="J8" s="132"/>
      <c r="K8" s="132"/>
      <c r="L8" s="132"/>
      <c r="M8" s="135" t="b">
        <v>0</v>
      </c>
      <c r="N8" s="132"/>
      <c r="O8" s="15"/>
      <c r="P8" s="15"/>
      <c r="Q8" s="15"/>
      <c r="R8" s="15"/>
      <c r="S8" s="15"/>
      <c r="T8" s="1"/>
      <c r="U8" s="15"/>
      <c r="V8" s="15"/>
      <c r="W8" s="15"/>
      <c r="X8" s="15"/>
      <c r="Y8" s="15"/>
      <c r="Z8" s="15"/>
      <c r="AA8" s="15"/>
    </row>
    <row r="9" spans="1:27" ht="16">
      <c r="A9" s="15"/>
      <c r="B9" s="15"/>
      <c r="C9" s="132" t="s">
        <v>69</v>
      </c>
      <c r="D9" s="132"/>
      <c r="E9" s="132"/>
      <c r="F9" s="132"/>
      <c r="G9" s="132"/>
      <c r="H9" s="132"/>
      <c r="I9" s="132"/>
      <c r="J9" s="132"/>
      <c r="K9" s="132"/>
      <c r="L9" s="132"/>
      <c r="M9" s="135" t="b">
        <v>0</v>
      </c>
      <c r="N9" s="132"/>
      <c r="O9" s="15"/>
      <c r="P9" s="15"/>
      <c r="Q9" s="15"/>
      <c r="R9" s="15"/>
      <c r="S9" s="15"/>
      <c r="T9" s="1"/>
      <c r="U9" s="15"/>
      <c r="V9" s="15"/>
      <c r="W9" s="15"/>
      <c r="X9" s="15"/>
      <c r="Y9" s="15"/>
      <c r="Z9" s="15"/>
      <c r="AA9" s="15"/>
    </row>
    <row r="10" spans="1:27" ht="23">
      <c r="A10" s="15"/>
      <c r="B10" s="15"/>
      <c r="C10" s="30"/>
      <c r="D10" s="16"/>
      <c r="E10" s="16"/>
      <c r="F10" s="16"/>
      <c r="G10" s="16"/>
      <c r="H10" s="31"/>
      <c r="I10" s="32"/>
      <c r="J10" s="33"/>
      <c r="K10" s="9"/>
      <c r="L10" s="9"/>
      <c r="M10" s="9"/>
      <c r="N10" s="9"/>
      <c r="O10" s="15"/>
      <c r="P10" s="15"/>
      <c r="Q10" s="15"/>
      <c r="R10" s="15"/>
      <c r="S10" s="15"/>
      <c r="T10" s="1"/>
      <c r="U10" s="15"/>
      <c r="V10" s="15"/>
      <c r="W10" s="15"/>
      <c r="X10" s="15"/>
      <c r="Y10" s="15"/>
      <c r="Z10" s="15"/>
      <c r="AA10" s="15"/>
    </row>
    <row r="11" spans="1:27" ht="18">
      <c r="A11" s="15"/>
      <c r="B11" s="15"/>
      <c r="C11" s="147" t="s">
        <v>70</v>
      </c>
      <c r="D11" s="150"/>
      <c r="E11" s="150"/>
      <c r="F11" s="150"/>
      <c r="G11" s="150"/>
      <c r="H11" s="156" t="str">
        <f>HYPERLINK("https://www.koho.ca/learn/setting-financial-goals?utm_source=spreadsheet&amp;utm_medium=googlesheets&amp;utm_campaign=general","Let's Crush Some Financial Goals")</f>
        <v>Let's Crush Some Financial Goals</v>
      </c>
      <c r="I11" s="150"/>
      <c r="J11" s="158"/>
      <c r="K11" s="158"/>
      <c r="L11" s="158"/>
      <c r="M11" s="158"/>
      <c r="N11" s="158"/>
      <c r="O11" s="15"/>
      <c r="P11" s="15"/>
      <c r="Q11" s="15"/>
      <c r="R11" s="15"/>
      <c r="S11" s="15"/>
      <c r="T11" s="1"/>
      <c r="U11" s="15"/>
      <c r="V11" s="15"/>
      <c r="W11" s="15"/>
      <c r="X11" s="15"/>
      <c r="Y11" s="15"/>
      <c r="Z11" s="15"/>
      <c r="AA11" s="15"/>
    </row>
    <row r="12" spans="1:27" ht="23">
      <c r="A12" s="15"/>
      <c r="B12" s="15"/>
      <c r="C12" s="30"/>
      <c r="D12" s="16"/>
      <c r="E12" s="16"/>
      <c r="F12" s="16"/>
      <c r="G12" s="16"/>
      <c r="H12" s="31"/>
      <c r="I12" s="32"/>
      <c r="J12" s="33"/>
      <c r="K12" s="9"/>
      <c r="L12" s="9"/>
      <c r="M12" s="9"/>
      <c r="N12" s="9"/>
      <c r="O12" s="15"/>
      <c r="P12" s="15"/>
      <c r="Q12" s="15"/>
      <c r="R12" s="15"/>
      <c r="S12" s="15"/>
      <c r="T12" s="1"/>
      <c r="U12" s="15"/>
      <c r="V12" s="15"/>
      <c r="W12" s="15"/>
      <c r="X12" s="15"/>
      <c r="Y12" s="15"/>
      <c r="Z12" s="15"/>
      <c r="AA12" s="15"/>
    </row>
    <row r="13" spans="1:27" ht="23">
      <c r="A13" s="15"/>
      <c r="B13" s="15"/>
      <c r="C13" s="30" t="s">
        <v>78</v>
      </c>
      <c r="D13" s="16"/>
      <c r="E13" s="16"/>
      <c r="F13" s="16"/>
      <c r="G13" s="16"/>
      <c r="H13" s="31"/>
      <c r="I13" s="32"/>
      <c r="J13" s="33"/>
      <c r="K13" s="9"/>
      <c r="L13" s="9"/>
      <c r="M13" s="9"/>
      <c r="N13" s="9"/>
      <c r="O13" s="130"/>
      <c r="P13" s="130"/>
      <c r="Q13" s="130"/>
      <c r="R13" s="130"/>
      <c r="S13" s="15"/>
      <c r="T13" s="1"/>
      <c r="U13" s="15"/>
      <c r="V13" s="15"/>
      <c r="W13" s="15"/>
      <c r="X13" s="15"/>
      <c r="Y13" s="15"/>
      <c r="Z13" s="15"/>
      <c r="AA13" s="15"/>
    </row>
    <row r="14" spans="1:27" ht="16">
      <c r="A14" s="15"/>
      <c r="B14" s="15"/>
      <c r="C14" s="161" t="s">
        <v>79</v>
      </c>
      <c r="D14" s="27"/>
      <c r="E14" s="27"/>
      <c r="F14" s="27"/>
      <c r="G14" s="27"/>
      <c r="H14" s="27"/>
      <c r="I14" s="27"/>
      <c r="J14" s="27"/>
      <c r="K14" s="27"/>
      <c r="L14" s="27"/>
      <c r="M14" s="163" t="b">
        <v>0</v>
      </c>
      <c r="N14" s="27"/>
      <c r="O14" s="15"/>
      <c r="P14" s="15"/>
      <c r="Q14" s="15"/>
      <c r="R14" s="15"/>
      <c r="S14" s="15"/>
      <c r="T14" s="1"/>
      <c r="U14" s="15"/>
      <c r="V14" s="15"/>
      <c r="W14" s="15"/>
      <c r="X14" s="15"/>
      <c r="Y14" s="15"/>
      <c r="Z14" s="15"/>
      <c r="AA14" s="15"/>
    </row>
    <row r="15" spans="1:27" ht="16">
      <c r="A15" s="15"/>
      <c r="B15" s="15"/>
      <c r="C15" s="161" t="s">
        <v>80</v>
      </c>
      <c r="D15" s="27"/>
      <c r="E15" s="27"/>
      <c r="F15" s="27"/>
      <c r="G15" s="27"/>
      <c r="H15" s="27"/>
      <c r="I15" s="27"/>
      <c r="J15" s="27"/>
      <c r="K15" s="27"/>
      <c r="L15" s="27"/>
      <c r="M15" s="163" t="b">
        <v>0</v>
      </c>
      <c r="N15" s="27"/>
      <c r="O15" s="15"/>
      <c r="P15" s="15"/>
      <c r="Q15" s="15"/>
      <c r="R15" s="15"/>
      <c r="S15" s="15"/>
      <c r="T15" s="1"/>
      <c r="U15" s="15"/>
      <c r="V15" s="15"/>
      <c r="W15" s="15"/>
      <c r="X15" s="15"/>
      <c r="Y15" s="15"/>
      <c r="Z15" s="15"/>
      <c r="AA15" s="15"/>
    </row>
    <row r="16" spans="1:27" ht="16">
      <c r="A16" s="15"/>
      <c r="B16" s="15"/>
      <c r="C16" s="161" t="s">
        <v>81</v>
      </c>
      <c r="D16" s="27"/>
      <c r="E16" s="27"/>
      <c r="F16" s="27"/>
      <c r="G16" s="27"/>
      <c r="H16" s="27"/>
      <c r="I16" s="27"/>
      <c r="J16" s="27"/>
      <c r="K16" s="27"/>
      <c r="L16" s="27"/>
      <c r="M16" s="163" t="b">
        <v>0</v>
      </c>
      <c r="N16" s="27"/>
      <c r="O16" s="15"/>
      <c r="P16" s="15"/>
      <c r="Q16" s="15"/>
      <c r="R16" s="15"/>
      <c r="S16" s="15"/>
      <c r="T16" s="1"/>
      <c r="U16" s="15"/>
      <c r="V16" s="15"/>
      <c r="W16" s="15"/>
      <c r="X16" s="15"/>
      <c r="Y16" s="15"/>
      <c r="Z16" s="15"/>
      <c r="AA16" s="15"/>
    </row>
    <row r="17" spans="1:27" ht="16">
      <c r="A17" s="15"/>
      <c r="B17" s="15"/>
      <c r="C17" s="161" t="s">
        <v>83</v>
      </c>
      <c r="D17" s="27"/>
      <c r="E17" s="27"/>
      <c r="F17" s="27"/>
      <c r="G17" s="27"/>
      <c r="H17" s="27"/>
      <c r="I17" s="27"/>
      <c r="J17" s="27"/>
      <c r="K17" s="27"/>
      <c r="L17" s="27"/>
      <c r="M17" s="163" t="b">
        <v>0</v>
      </c>
      <c r="N17" s="27"/>
      <c r="O17" s="15"/>
      <c r="P17" s="15"/>
      <c r="Q17" s="15"/>
      <c r="R17" s="15"/>
      <c r="S17" s="15"/>
      <c r="T17" s="1"/>
      <c r="U17" s="15"/>
      <c r="V17" s="15"/>
      <c r="W17" s="15"/>
      <c r="X17" s="15"/>
      <c r="Y17" s="15"/>
      <c r="Z17" s="15"/>
      <c r="AA17" s="15"/>
    </row>
    <row r="18" spans="1:27" ht="18">
      <c r="A18" s="15"/>
      <c r="B18" s="15"/>
      <c r="C18" s="161" t="s">
        <v>84</v>
      </c>
      <c r="D18" s="27"/>
      <c r="E18" s="27"/>
      <c r="F18" s="27"/>
      <c r="G18" s="27"/>
      <c r="H18" s="27"/>
      <c r="I18" s="27"/>
      <c r="J18" s="27"/>
      <c r="K18" s="27"/>
      <c r="L18" s="27"/>
      <c r="M18" s="163" t="b">
        <v>0</v>
      </c>
      <c r="N18" s="27"/>
      <c r="O18" s="15"/>
      <c r="P18" s="15"/>
      <c r="Q18" s="15"/>
      <c r="R18" s="15"/>
      <c r="S18" s="15"/>
      <c r="T18" s="26"/>
      <c r="U18" s="165"/>
      <c r="V18" s="15"/>
      <c r="W18" s="15"/>
      <c r="X18" s="15"/>
      <c r="Y18" s="15"/>
      <c r="Z18" s="15"/>
      <c r="AA18" s="15"/>
    </row>
    <row r="19" spans="1:27" ht="16">
      <c r="A19" s="166"/>
      <c r="B19" s="166"/>
      <c r="C19" s="169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66"/>
      <c r="P19" s="166"/>
      <c r="Q19" s="166"/>
      <c r="R19" s="166"/>
      <c r="S19" s="166"/>
      <c r="T19" s="174"/>
      <c r="U19" s="166"/>
      <c r="V19" s="166"/>
      <c r="W19" s="166"/>
      <c r="X19" s="166"/>
      <c r="Y19" s="166"/>
      <c r="Z19" s="166"/>
      <c r="AA19" s="166"/>
    </row>
    <row r="20" spans="1:27" ht="18">
      <c r="A20" s="166"/>
      <c r="B20" s="166"/>
      <c r="C20" s="175" t="s">
        <v>90</v>
      </c>
      <c r="D20" s="176"/>
      <c r="E20" s="176"/>
      <c r="F20" s="176"/>
      <c r="G20" s="176"/>
      <c r="H20" s="178" t="str">
        <f>HYPERLINK("https://www.koho.ca/learn/credit-card-debt-and-high-interest-loans?utm_source=spreadsheet&amp;utm_medium=googlesheets&amp;utm_campaign=general","Credit Card Debt Happens. Now What?")</f>
        <v>Credit Card Debt Happens. Now What?</v>
      </c>
      <c r="I20" s="179"/>
      <c r="J20" s="176"/>
      <c r="K20" s="176"/>
      <c r="L20" s="176"/>
      <c r="M20" s="176"/>
      <c r="N20" s="176"/>
      <c r="O20" s="166"/>
      <c r="P20" s="166"/>
      <c r="Q20" s="166"/>
      <c r="R20" s="166"/>
      <c r="S20" s="166"/>
      <c r="T20" s="174"/>
      <c r="U20" s="166"/>
      <c r="V20" s="166"/>
      <c r="W20" s="166"/>
      <c r="X20" s="166"/>
      <c r="Y20" s="166"/>
      <c r="Z20" s="166"/>
      <c r="AA20" s="166"/>
    </row>
    <row r="21" spans="1:27" ht="16">
      <c r="A21" s="180"/>
      <c r="B21" s="180"/>
      <c r="C21" s="169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80"/>
      <c r="P21" s="180"/>
      <c r="Q21" s="180"/>
      <c r="R21" s="180"/>
      <c r="S21" s="180"/>
      <c r="T21" s="181"/>
      <c r="U21" s="180"/>
      <c r="V21" s="180"/>
      <c r="W21" s="180"/>
      <c r="X21" s="180"/>
      <c r="Y21" s="180"/>
      <c r="Z21" s="180"/>
      <c r="AA21" s="180"/>
    </row>
    <row r="22" spans="1:27" ht="32">
      <c r="A22" s="15"/>
      <c r="B22" s="182"/>
      <c r="C22" s="30" t="s">
        <v>96</v>
      </c>
      <c r="D22" s="69"/>
      <c r="E22" s="69"/>
      <c r="F22" s="69"/>
      <c r="G22" s="69"/>
      <c r="H22" s="19"/>
      <c r="I22" s="15"/>
      <c r="J22" s="67"/>
      <c r="K22" s="67"/>
      <c r="L22" s="67"/>
      <c r="M22" s="67"/>
      <c r="N22" s="67"/>
      <c r="O22" s="130"/>
      <c r="P22" s="130"/>
      <c r="Q22" s="130"/>
      <c r="R22" s="130"/>
      <c r="S22" s="183"/>
      <c r="T22" s="15"/>
      <c r="U22" s="15"/>
      <c r="V22" s="15"/>
      <c r="W22" s="15"/>
      <c r="X22" s="15"/>
      <c r="Y22" s="15"/>
      <c r="Z22" s="15"/>
      <c r="AA22" s="15"/>
    </row>
    <row r="23" spans="1:27" ht="16">
      <c r="A23" s="15"/>
      <c r="B23" s="72"/>
      <c r="C23" s="132" t="s">
        <v>97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5" t="b">
        <v>0</v>
      </c>
      <c r="N23" s="132"/>
      <c r="O23" s="15"/>
      <c r="P23" s="73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6">
      <c r="A24" s="15"/>
      <c r="B24" s="72"/>
      <c r="C24" s="132" t="s">
        <v>98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5" t="b">
        <v>0</v>
      </c>
      <c r="N24" s="132"/>
      <c r="O24" s="15"/>
      <c r="P24" s="73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5.75" customHeight="1">
      <c r="A25" s="15"/>
      <c r="B25" s="72"/>
      <c r="C25" s="132" t="s">
        <v>100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5" t="b">
        <v>0</v>
      </c>
      <c r="N25" s="132"/>
      <c r="O25" s="15"/>
      <c r="P25" s="73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5.75" customHeight="1">
      <c r="A26" s="15"/>
      <c r="B26" s="72"/>
      <c r="C26" s="132" t="s">
        <v>101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5" t="b">
        <v>0</v>
      </c>
      <c r="N26" s="132"/>
      <c r="O26" s="15"/>
      <c r="P26" s="73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5.75" customHeight="1">
      <c r="A27" s="1"/>
      <c r="B27" s="1"/>
      <c r="C27" s="1"/>
      <c r="D27" s="1"/>
      <c r="E27" s="1"/>
      <c r="F27" s="1"/>
      <c r="G27" s="1"/>
      <c r="H27" s="24"/>
      <c r="I27" s="1"/>
      <c r="J27" s="67"/>
      <c r="K27" s="67"/>
      <c r="L27" s="67"/>
      <c r="M27" s="67"/>
      <c r="N27" s="6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/>
      <c r="B28" s="1"/>
      <c r="C28" s="147" t="s">
        <v>90</v>
      </c>
      <c r="D28" s="150"/>
      <c r="E28" s="150"/>
      <c r="F28" s="150"/>
      <c r="G28" s="150"/>
      <c r="H28" s="156" t="str">
        <f>HYPERLINK("https://www.koho.ca/learn/emergency-fund?utm_source=spreadsheet&amp;utm_medium=googlesheets&amp;utm_campaign=general","Yes, You Do Need an Emergency Fund")</f>
        <v>Yes, You Do Need an Emergency Fund</v>
      </c>
      <c r="I28" s="150"/>
      <c r="J28" s="158"/>
      <c r="K28" s="158"/>
      <c r="L28" s="158"/>
      <c r="M28" s="158"/>
      <c r="N28" s="15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1"/>
      <c r="C29" s="1"/>
      <c r="D29" s="1"/>
      <c r="E29" s="1"/>
      <c r="F29" s="1"/>
      <c r="G29" s="1"/>
      <c r="H29" s="24"/>
      <c r="I29" s="1"/>
      <c r="J29" s="67"/>
      <c r="K29" s="67"/>
      <c r="L29" s="67"/>
      <c r="M29" s="67"/>
      <c r="N29" s="6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3.25" customHeight="1">
      <c r="A30" s="1"/>
      <c r="B30" s="1"/>
      <c r="C30" s="30" t="s">
        <v>102</v>
      </c>
      <c r="D30" s="1"/>
      <c r="E30" s="1"/>
      <c r="F30" s="1"/>
      <c r="G30" s="1"/>
      <c r="H30" s="24"/>
      <c r="I30" s="1"/>
      <c r="J30" s="67"/>
      <c r="K30" s="67"/>
      <c r="L30" s="67"/>
      <c r="M30" s="67"/>
      <c r="N30" s="67"/>
      <c r="O30" s="130"/>
      <c r="P30" s="130"/>
      <c r="Q30" s="130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89" t="s">
        <v>103</v>
      </c>
      <c r="D31" s="27"/>
      <c r="E31" s="27"/>
      <c r="F31" s="27"/>
      <c r="G31" s="27"/>
      <c r="H31" s="27"/>
      <c r="I31" s="27"/>
      <c r="J31" s="27"/>
      <c r="K31" s="27"/>
      <c r="L31" s="27"/>
      <c r="M31" s="163" t="b">
        <v>0</v>
      </c>
      <c r="N31" s="2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89" t="s">
        <v>105</v>
      </c>
      <c r="D32" s="27"/>
      <c r="E32" s="27"/>
      <c r="F32" s="27"/>
      <c r="G32" s="27"/>
      <c r="H32" s="27"/>
      <c r="I32" s="27"/>
      <c r="J32" s="27"/>
      <c r="K32" s="27"/>
      <c r="L32" s="27"/>
      <c r="M32" s="163" t="b">
        <v>0</v>
      </c>
      <c r="N32" s="2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89" t="s">
        <v>106</v>
      </c>
      <c r="D33" s="27"/>
      <c r="E33" s="27"/>
      <c r="F33" s="27"/>
      <c r="G33" s="27"/>
      <c r="H33" s="27"/>
      <c r="I33" s="27"/>
      <c r="J33" s="27"/>
      <c r="K33" s="27"/>
      <c r="L33" s="27"/>
      <c r="M33" s="163" t="b">
        <v>0</v>
      </c>
      <c r="N33" s="2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89" t="s">
        <v>107</v>
      </c>
      <c r="D34" s="27"/>
      <c r="E34" s="27"/>
      <c r="F34" s="27"/>
      <c r="G34" s="27"/>
      <c r="H34" s="27"/>
      <c r="I34" s="27"/>
      <c r="J34" s="27"/>
      <c r="K34" s="27"/>
      <c r="L34" s="27"/>
      <c r="M34" s="163" t="b">
        <v>0</v>
      </c>
      <c r="N34" s="2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89" t="s">
        <v>108</v>
      </c>
      <c r="D35" s="27"/>
      <c r="E35" s="27"/>
      <c r="F35" s="27"/>
      <c r="G35" s="27"/>
      <c r="H35" s="27"/>
      <c r="I35" s="27"/>
      <c r="J35" s="27"/>
      <c r="K35" s="27"/>
      <c r="L35" s="27"/>
      <c r="M35" s="163" t="b">
        <v>0</v>
      </c>
      <c r="N35" s="2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24"/>
      <c r="I36" s="1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>
      <c r="A37" s="1"/>
      <c r="B37" s="1"/>
      <c r="C37" s="147" t="s">
        <v>90</v>
      </c>
      <c r="D37" s="150"/>
      <c r="E37" s="150"/>
      <c r="F37" s="150"/>
      <c r="G37" s="150"/>
      <c r="H37" s="156" t="str">
        <f>HYPERLINK("https://www.koho.ca/learn/low-interest-debt?utm_source=spreadsheet&amp;utm_medium=googlesheets&amp;utm_campaign=general","Low-Interest Debt and You!")</f>
        <v>Low-Interest Debt and You!</v>
      </c>
      <c r="I37" s="150"/>
      <c r="J37" s="150"/>
      <c r="K37" s="150"/>
      <c r="L37" s="150"/>
      <c r="M37" s="150"/>
      <c r="N37" s="15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24"/>
      <c r="I38" s="1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2.5" customHeight="1">
      <c r="A39" s="1"/>
      <c r="B39" s="1"/>
      <c r="C39" s="30" t="s">
        <v>109</v>
      </c>
      <c r="D39" s="16"/>
      <c r="E39" s="16"/>
      <c r="F39" s="16"/>
      <c r="G39" s="16"/>
      <c r="H39" s="31"/>
      <c r="I39" s="32"/>
      <c r="J39" s="33"/>
      <c r="K39" s="9"/>
      <c r="L39" s="9"/>
      <c r="M39" s="9"/>
      <c r="N39" s="9"/>
      <c r="O39" s="130"/>
      <c r="P39" s="130"/>
      <c r="Q39" s="130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32" t="s">
        <v>111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5" t="b">
        <v>0</v>
      </c>
      <c r="N40" s="13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32" t="s">
        <v>112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5" t="b">
        <v>0</v>
      </c>
      <c r="N41" s="13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32" t="s">
        <v>113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5" t="b">
        <v>0</v>
      </c>
      <c r="N42" s="13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32" t="s">
        <v>114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5" t="b">
        <v>0</v>
      </c>
      <c r="N43" s="13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32" t="s">
        <v>115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5" t="b">
        <v>0</v>
      </c>
      <c r="N44" s="13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24"/>
      <c r="I45" s="1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7.25" customHeight="1">
      <c r="A46" s="1"/>
      <c r="B46" s="1"/>
      <c r="C46" s="147" t="s">
        <v>90</v>
      </c>
      <c r="D46" s="150"/>
      <c r="E46" s="150"/>
      <c r="F46" s="150"/>
      <c r="G46" s="150"/>
      <c r="H46" s="156" t="str">
        <f>HYPERLINK("https://www.koho.ca/learn/building-savings?utm_source=spreadsheet&amp;utm_medium=googlesheets&amp;utm_campaign=general","Stop Puzzling Over How to Build Savings")</f>
        <v>Stop Puzzling Over How to Build Savings</v>
      </c>
      <c r="I46" s="195"/>
      <c r="J46" s="150"/>
      <c r="K46" s="150"/>
      <c r="L46" s="150"/>
      <c r="M46" s="150"/>
      <c r="N46" s="15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24"/>
      <c r="I47" s="1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customHeight="1">
      <c r="A48" s="1"/>
      <c r="B48" s="1"/>
      <c r="C48" s="30" t="s">
        <v>117</v>
      </c>
      <c r="D48" s="1"/>
      <c r="E48" s="1"/>
      <c r="F48" s="1"/>
      <c r="G48" s="1"/>
      <c r="H48" s="24"/>
      <c r="I48" s="1"/>
      <c r="J48" s="67"/>
      <c r="K48" s="67"/>
      <c r="L48" s="67"/>
      <c r="M48" s="67"/>
      <c r="N48" s="67"/>
      <c r="O48" s="130"/>
      <c r="P48" s="130"/>
      <c r="Q48" s="130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61" t="s">
        <v>118</v>
      </c>
      <c r="D49" s="27"/>
      <c r="E49" s="27"/>
      <c r="F49" s="27"/>
      <c r="G49" s="27"/>
      <c r="H49" s="27"/>
      <c r="I49" s="27"/>
      <c r="J49" s="27"/>
      <c r="K49" s="27"/>
      <c r="L49" s="27"/>
      <c r="M49" s="163" t="b">
        <v>0</v>
      </c>
      <c r="N49" s="2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61" t="s">
        <v>120</v>
      </c>
      <c r="D50" s="27"/>
      <c r="E50" s="27"/>
      <c r="F50" s="27"/>
      <c r="G50" s="27"/>
      <c r="H50" s="27"/>
      <c r="I50" s="27"/>
      <c r="J50" s="27"/>
      <c r="K50" s="27"/>
      <c r="L50" s="27"/>
      <c r="M50" s="163" t="b">
        <v>0</v>
      </c>
      <c r="N50" s="2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61" t="s">
        <v>121</v>
      </c>
      <c r="D51" s="27"/>
      <c r="E51" s="27"/>
      <c r="F51" s="27"/>
      <c r="G51" s="27"/>
      <c r="H51" s="27"/>
      <c r="I51" s="27"/>
      <c r="J51" s="27"/>
      <c r="K51" s="27"/>
      <c r="L51" s="27"/>
      <c r="M51" s="163" t="b">
        <v>0</v>
      </c>
      <c r="N51" s="2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61" t="s">
        <v>122</v>
      </c>
      <c r="D52" s="27"/>
      <c r="E52" s="27"/>
      <c r="F52" s="27"/>
      <c r="G52" s="27"/>
      <c r="H52" s="27"/>
      <c r="I52" s="27"/>
      <c r="J52" s="27"/>
      <c r="K52" s="27"/>
      <c r="L52" s="27"/>
      <c r="M52" s="163" t="b">
        <v>0</v>
      </c>
      <c r="N52" s="2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61" t="s">
        <v>123</v>
      </c>
      <c r="D53" s="27"/>
      <c r="E53" s="27"/>
      <c r="F53" s="27"/>
      <c r="G53" s="27"/>
      <c r="H53" s="27"/>
      <c r="I53" s="27"/>
      <c r="J53" s="27"/>
      <c r="K53" s="27"/>
      <c r="L53" s="27"/>
      <c r="M53" s="163" t="b">
        <v>0</v>
      </c>
      <c r="N53" s="2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/>
      <c r="C54" s="9"/>
      <c r="D54" s="1"/>
      <c r="E54" s="1"/>
      <c r="F54" s="1"/>
      <c r="G54" s="1"/>
      <c r="H54" s="9"/>
      <c r="I54" s="9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47" t="s">
        <v>90</v>
      </c>
      <c r="D55" s="150"/>
      <c r="E55" s="150"/>
      <c r="F55" s="150"/>
      <c r="G55" s="150"/>
      <c r="H55" s="206" t="str">
        <f>HYPERLINK("https://www.koho.ca/learn/investing?utm_source=spreadsheet&amp;utm_medium=googlesheets&amp;utm_campaign=general","Anyone Can Invest Like a Pro")</f>
        <v>Anyone Can Invest Like a Pro</v>
      </c>
      <c r="I55" s="195"/>
      <c r="J55" s="150"/>
      <c r="K55" s="150"/>
      <c r="L55" s="150"/>
      <c r="M55" s="150"/>
      <c r="N55" s="150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/>
      <c r="C56" s="14"/>
      <c r="D56" s="1"/>
      <c r="E56" s="1"/>
      <c r="F56" s="1"/>
      <c r="G56" s="1"/>
      <c r="H56" s="14"/>
      <c r="I56" s="14"/>
      <c r="J56" s="14"/>
      <c r="K56" s="14"/>
      <c r="L56" s="14"/>
      <c r="M56" s="14"/>
      <c r="N56" s="1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24"/>
      <c r="I57" s="1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24"/>
      <c r="I58" s="1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24"/>
      <c r="I59" s="1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24"/>
      <c r="I60" s="1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24"/>
      <c r="I61" s="1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24"/>
      <c r="I62" s="1"/>
      <c r="J62" s="9"/>
      <c r="K62" s="9"/>
      <c r="L62" s="9"/>
      <c r="M62" s="9"/>
      <c r="N62" s="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24"/>
      <c r="I63" s="1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24"/>
      <c r="I64" s="1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24"/>
      <c r="I65" s="1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24"/>
      <c r="I66" s="1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24"/>
      <c r="I67" s="1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24"/>
      <c r="I68" s="1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24"/>
      <c r="I69" s="1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24"/>
      <c r="I70" s="1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24"/>
      <c r="I71" s="1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24"/>
      <c r="I72" s="1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24"/>
      <c r="I73" s="1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24"/>
      <c r="I74" s="1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24"/>
      <c r="I75" s="1"/>
      <c r="J75" s="9"/>
      <c r="K75" s="9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24"/>
      <c r="I76" s="1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24"/>
      <c r="I77" s="1"/>
      <c r="J77" s="9"/>
      <c r="K77" s="9"/>
      <c r="L77" s="9"/>
      <c r="M77" s="9"/>
      <c r="N77" s="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24"/>
      <c r="I78" s="1"/>
      <c r="J78" s="9"/>
      <c r="K78" s="9"/>
      <c r="L78" s="9"/>
      <c r="M78" s="9"/>
      <c r="N78" s="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24"/>
      <c r="I79" s="1"/>
      <c r="J79" s="9"/>
      <c r="K79" s="9"/>
      <c r="L79" s="9"/>
      <c r="M79" s="9"/>
      <c r="N79" s="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24"/>
      <c r="I80" s="1"/>
      <c r="J80" s="9"/>
      <c r="K80" s="9"/>
      <c r="L80" s="9"/>
      <c r="M80" s="9"/>
      <c r="N80" s="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24"/>
      <c r="I81" s="1"/>
      <c r="J81" s="9"/>
      <c r="K81" s="9"/>
      <c r="L81" s="9"/>
      <c r="M81" s="9"/>
      <c r="N81" s="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24"/>
      <c r="I82" s="1"/>
      <c r="J82" s="9"/>
      <c r="K82" s="9"/>
      <c r="L82" s="9"/>
      <c r="M82" s="9"/>
      <c r="N82" s="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24"/>
      <c r="I83" s="1"/>
      <c r="J83" s="9"/>
      <c r="K83" s="9"/>
      <c r="L83" s="9"/>
      <c r="M83" s="9"/>
      <c r="N83" s="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24"/>
      <c r="I84" s="1"/>
      <c r="J84" s="9"/>
      <c r="K84" s="9"/>
      <c r="L84" s="9"/>
      <c r="M84" s="9"/>
      <c r="N84" s="9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24"/>
      <c r="I85" s="1"/>
      <c r="J85" s="9"/>
      <c r="K85" s="9"/>
      <c r="L85" s="9"/>
      <c r="M85" s="9"/>
      <c r="N85" s="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24"/>
      <c r="I86" s="1"/>
      <c r="J86" s="9"/>
      <c r="K86" s="9"/>
      <c r="L86" s="9"/>
      <c r="M86" s="9"/>
      <c r="N86" s="9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24"/>
      <c r="I87" s="1"/>
      <c r="J87" s="9"/>
      <c r="K87" s="9"/>
      <c r="L87" s="9"/>
      <c r="M87" s="9"/>
      <c r="N87" s="9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24"/>
      <c r="I88" s="1"/>
      <c r="J88" s="9"/>
      <c r="K88" s="9"/>
      <c r="L88" s="9"/>
      <c r="M88" s="9"/>
      <c r="N88" s="9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24"/>
      <c r="I89" s="1"/>
      <c r="J89" s="9"/>
      <c r="K89" s="9"/>
      <c r="L89" s="9"/>
      <c r="M89" s="9"/>
      <c r="N89" s="9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24"/>
      <c r="I90" s="1"/>
      <c r="J90" s="9"/>
      <c r="K90" s="9"/>
      <c r="L90" s="9"/>
      <c r="M90" s="9"/>
      <c r="N90" s="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24"/>
      <c r="I91" s="1"/>
      <c r="J91" s="9"/>
      <c r="K91" s="9"/>
      <c r="L91" s="9"/>
      <c r="M91" s="9"/>
      <c r="N91" s="9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24"/>
      <c r="I92" s="1"/>
      <c r="J92" s="9"/>
      <c r="K92" s="9"/>
      <c r="L92" s="9"/>
      <c r="M92" s="9"/>
      <c r="N92" s="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24"/>
      <c r="I93" s="1"/>
      <c r="J93" s="9"/>
      <c r="K93" s="9"/>
      <c r="L93" s="9"/>
      <c r="M93" s="9"/>
      <c r="N93" s="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24"/>
      <c r="I94" s="1"/>
      <c r="J94" s="9"/>
      <c r="K94" s="9"/>
      <c r="L94" s="9"/>
      <c r="M94" s="9"/>
      <c r="N94" s="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24"/>
      <c r="I95" s="1"/>
      <c r="J95" s="9"/>
      <c r="K95" s="9"/>
      <c r="L95" s="9"/>
      <c r="M95" s="9"/>
      <c r="N95" s="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24"/>
      <c r="I96" s="1"/>
      <c r="J96" s="9"/>
      <c r="K96" s="9"/>
      <c r="L96" s="9"/>
      <c r="M96" s="9"/>
      <c r="N96" s="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24"/>
      <c r="I97" s="1"/>
      <c r="J97" s="9"/>
      <c r="K97" s="9"/>
      <c r="L97" s="9"/>
      <c r="M97" s="9"/>
      <c r="N97" s="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24"/>
      <c r="I98" s="1"/>
      <c r="J98" s="9"/>
      <c r="K98" s="9"/>
      <c r="L98" s="9"/>
      <c r="M98" s="9"/>
      <c r="N98" s="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24"/>
      <c r="I99" s="1"/>
      <c r="J99" s="9"/>
      <c r="K99" s="9"/>
      <c r="L99" s="9"/>
      <c r="M99" s="9"/>
      <c r="N99" s="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24"/>
      <c r="I100" s="1"/>
      <c r="J100" s="9"/>
      <c r="K100" s="9"/>
      <c r="L100" s="9"/>
      <c r="M100" s="9"/>
      <c r="N100" s="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24"/>
      <c r="I101" s="1"/>
      <c r="J101" s="9"/>
      <c r="K101" s="9"/>
      <c r="L101" s="9"/>
      <c r="M101" s="9"/>
      <c r="N101" s="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24"/>
      <c r="I102" s="1"/>
      <c r="J102" s="9"/>
      <c r="K102" s="9"/>
      <c r="L102" s="9"/>
      <c r="M102" s="9"/>
      <c r="N102" s="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24"/>
      <c r="I103" s="1"/>
      <c r="J103" s="9"/>
      <c r="K103" s="9"/>
      <c r="L103" s="9"/>
      <c r="M103" s="9"/>
      <c r="N103" s="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24"/>
      <c r="I104" s="1"/>
      <c r="J104" s="9"/>
      <c r="K104" s="9"/>
      <c r="L104" s="9"/>
      <c r="M104" s="9"/>
      <c r="N104" s="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24"/>
      <c r="I105" s="1"/>
      <c r="J105" s="9"/>
      <c r="K105" s="9"/>
      <c r="L105" s="9"/>
      <c r="M105" s="9"/>
      <c r="N105" s="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24"/>
      <c r="I106" s="1"/>
      <c r="J106" s="9"/>
      <c r="K106" s="9"/>
      <c r="L106" s="9"/>
      <c r="M106" s="9"/>
      <c r="N106" s="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24"/>
      <c r="I107" s="1"/>
      <c r="J107" s="9"/>
      <c r="K107" s="9"/>
      <c r="L107" s="9"/>
      <c r="M107" s="9"/>
      <c r="N107" s="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24"/>
      <c r="I108" s="1"/>
      <c r="J108" s="9"/>
      <c r="K108" s="9"/>
      <c r="L108" s="9"/>
      <c r="M108" s="9"/>
      <c r="N108" s="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24"/>
      <c r="I109" s="1"/>
      <c r="J109" s="9"/>
      <c r="K109" s="9"/>
      <c r="L109" s="9"/>
      <c r="M109" s="9"/>
      <c r="N109" s="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24"/>
      <c r="I110" s="1"/>
      <c r="J110" s="9"/>
      <c r="K110" s="9"/>
      <c r="L110" s="9"/>
      <c r="M110" s="9"/>
      <c r="N110" s="9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24"/>
      <c r="I111" s="1"/>
      <c r="J111" s="9"/>
      <c r="K111" s="9"/>
      <c r="L111" s="9"/>
      <c r="M111" s="9"/>
      <c r="N111" s="9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24"/>
      <c r="I112" s="1"/>
      <c r="J112" s="9"/>
      <c r="K112" s="9"/>
      <c r="L112" s="9"/>
      <c r="M112" s="9"/>
      <c r="N112" s="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24"/>
      <c r="I113" s="1"/>
      <c r="J113" s="9"/>
      <c r="K113" s="9"/>
      <c r="L113" s="9"/>
      <c r="M113" s="9"/>
      <c r="N113" s="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24"/>
      <c r="I114" s="1"/>
      <c r="J114" s="9"/>
      <c r="K114" s="9"/>
      <c r="L114" s="9"/>
      <c r="M114" s="9"/>
      <c r="N114" s="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24"/>
      <c r="I115" s="1"/>
      <c r="J115" s="9"/>
      <c r="K115" s="9"/>
      <c r="L115" s="9"/>
      <c r="M115" s="9"/>
      <c r="N115" s="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24"/>
      <c r="I116" s="1"/>
      <c r="J116" s="9"/>
      <c r="K116" s="9"/>
      <c r="L116" s="9"/>
      <c r="M116" s="9"/>
      <c r="N116" s="9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24"/>
      <c r="I117" s="1"/>
      <c r="J117" s="9"/>
      <c r="K117" s="9"/>
      <c r="L117" s="9"/>
      <c r="M117" s="9"/>
      <c r="N117" s="9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24"/>
      <c r="I118" s="1"/>
      <c r="J118" s="9"/>
      <c r="K118" s="9"/>
      <c r="L118" s="9"/>
      <c r="M118" s="9"/>
      <c r="N118" s="9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24"/>
      <c r="I119" s="1"/>
      <c r="J119" s="9"/>
      <c r="K119" s="9"/>
      <c r="L119" s="9"/>
      <c r="M119" s="9"/>
      <c r="N119" s="9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24"/>
      <c r="I120" s="1"/>
      <c r="J120" s="9"/>
      <c r="K120" s="9"/>
      <c r="L120" s="9"/>
      <c r="M120" s="9"/>
      <c r="N120" s="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24"/>
      <c r="I121" s="1"/>
      <c r="J121" s="9"/>
      <c r="K121" s="9"/>
      <c r="L121" s="9"/>
      <c r="M121" s="9"/>
      <c r="N121" s="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24"/>
      <c r="I122" s="1"/>
      <c r="J122" s="9"/>
      <c r="K122" s="9"/>
      <c r="L122" s="9"/>
      <c r="M122" s="9"/>
      <c r="N122" s="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24"/>
      <c r="I123" s="1"/>
      <c r="J123" s="9"/>
      <c r="K123" s="9"/>
      <c r="L123" s="9"/>
      <c r="M123" s="9"/>
      <c r="N123" s="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24"/>
      <c r="I124" s="1"/>
      <c r="J124" s="9"/>
      <c r="K124" s="9"/>
      <c r="L124" s="9"/>
      <c r="M124" s="9"/>
      <c r="N124" s="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24"/>
      <c r="I125" s="1"/>
      <c r="J125" s="9"/>
      <c r="K125" s="9"/>
      <c r="L125" s="9"/>
      <c r="M125" s="9"/>
      <c r="N125" s="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24"/>
      <c r="I126" s="1"/>
      <c r="J126" s="9"/>
      <c r="K126" s="9"/>
      <c r="L126" s="9"/>
      <c r="M126" s="9"/>
      <c r="N126" s="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24"/>
      <c r="I127" s="1"/>
      <c r="J127" s="9"/>
      <c r="K127" s="9"/>
      <c r="L127" s="9"/>
      <c r="M127" s="9"/>
      <c r="N127" s="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24"/>
      <c r="I128" s="1"/>
      <c r="J128" s="9"/>
      <c r="K128" s="9"/>
      <c r="L128" s="9"/>
      <c r="M128" s="9"/>
      <c r="N128" s="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24"/>
      <c r="I129" s="1"/>
      <c r="J129" s="9"/>
      <c r="K129" s="9"/>
      <c r="L129" s="9"/>
      <c r="M129" s="9"/>
      <c r="N129" s="9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24"/>
      <c r="I130" s="1"/>
      <c r="J130" s="9"/>
      <c r="K130" s="9"/>
      <c r="L130" s="9"/>
      <c r="M130" s="9"/>
      <c r="N130" s="9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24"/>
      <c r="I131" s="1"/>
      <c r="J131" s="9"/>
      <c r="K131" s="9"/>
      <c r="L131" s="9"/>
      <c r="M131" s="9"/>
      <c r="N131" s="9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24"/>
      <c r="I132" s="1"/>
      <c r="J132" s="9"/>
      <c r="K132" s="9"/>
      <c r="L132" s="9"/>
      <c r="M132" s="9"/>
      <c r="N132" s="9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24"/>
      <c r="I133" s="1"/>
      <c r="J133" s="9"/>
      <c r="K133" s="9"/>
      <c r="L133" s="9"/>
      <c r="M133" s="9"/>
      <c r="N133" s="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24"/>
      <c r="I134" s="1"/>
      <c r="J134" s="9"/>
      <c r="K134" s="9"/>
      <c r="L134" s="9"/>
      <c r="M134" s="9"/>
      <c r="N134" s="9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24"/>
      <c r="I135" s="1"/>
      <c r="J135" s="9"/>
      <c r="K135" s="9"/>
      <c r="L135" s="9"/>
      <c r="M135" s="9"/>
      <c r="N135" s="9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24"/>
      <c r="I136" s="1"/>
      <c r="J136" s="9"/>
      <c r="K136" s="9"/>
      <c r="L136" s="9"/>
      <c r="M136" s="9"/>
      <c r="N136" s="9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24"/>
      <c r="I137" s="1"/>
      <c r="J137" s="9"/>
      <c r="K137" s="9"/>
      <c r="L137" s="9"/>
      <c r="M137" s="9"/>
      <c r="N137" s="9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24"/>
      <c r="I138" s="1"/>
      <c r="J138" s="9"/>
      <c r="K138" s="9"/>
      <c r="L138" s="9"/>
      <c r="M138" s="9"/>
      <c r="N138" s="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24"/>
      <c r="I139" s="1"/>
      <c r="J139" s="9"/>
      <c r="K139" s="9"/>
      <c r="L139" s="9"/>
      <c r="M139" s="9"/>
      <c r="N139" s="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24"/>
      <c r="I140" s="1"/>
      <c r="J140" s="9"/>
      <c r="K140" s="9"/>
      <c r="L140" s="9"/>
      <c r="M140" s="9"/>
      <c r="N140" s="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24"/>
      <c r="I141" s="1"/>
      <c r="J141" s="9"/>
      <c r="K141" s="9"/>
      <c r="L141" s="9"/>
      <c r="M141" s="9"/>
      <c r="N141" s="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24"/>
      <c r="I142" s="1"/>
      <c r="J142" s="9"/>
      <c r="K142" s="9"/>
      <c r="L142" s="9"/>
      <c r="M142" s="9"/>
      <c r="N142" s="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24"/>
      <c r="I143" s="1"/>
      <c r="J143" s="9"/>
      <c r="K143" s="9"/>
      <c r="L143" s="9"/>
      <c r="M143" s="9"/>
      <c r="N143" s="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24"/>
      <c r="I144" s="1"/>
      <c r="J144" s="9"/>
      <c r="K144" s="9"/>
      <c r="L144" s="9"/>
      <c r="M144" s="9"/>
      <c r="N144" s="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24"/>
      <c r="I145" s="1"/>
      <c r="J145" s="9"/>
      <c r="K145" s="9"/>
      <c r="L145" s="9"/>
      <c r="M145" s="9"/>
      <c r="N145" s="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24"/>
      <c r="I146" s="1"/>
      <c r="J146" s="9"/>
      <c r="K146" s="9"/>
      <c r="L146" s="9"/>
      <c r="M146" s="9"/>
      <c r="N146" s="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24"/>
      <c r="I147" s="1"/>
      <c r="J147" s="9"/>
      <c r="K147" s="9"/>
      <c r="L147" s="9"/>
      <c r="M147" s="9"/>
      <c r="N147" s="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24"/>
      <c r="I148" s="1"/>
      <c r="J148" s="9"/>
      <c r="K148" s="9"/>
      <c r="L148" s="9"/>
      <c r="M148" s="9"/>
      <c r="N148" s="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24"/>
      <c r="I149" s="1"/>
      <c r="J149" s="9"/>
      <c r="K149" s="9"/>
      <c r="L149" s="9"/>
      <c r="M149" s="9"/>
      <c r="N149" s="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24"/>
      <c r="I150" s="1"/>
      <c r="J150" s="9"/>
      <c r="K150" s="9"/>
      <c r="L150" s="9"/>
      <c r="M150" s="9"/>
      <c r="N150" s="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24"/>
      <c r="I151" s="1"/>
      <c r="J151" s="9"/>
      <c r="K151" s="9"/>
      <c r="L151" s="9"/>
      <c r="M151" s="9"/>
      <c r="N151" s="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24"/>
      <c r="I152" s="1"/>
      <c r="J152" s="9"/>
      <c r="K152" s="9"/>
      <c r="L152" s="9"/>
      <c r="M152" s="9"/>
      <c r="N152" s="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24"/>
      <c r="I153" s="1"/>
      <c r="J153" s="9"/>
      <c r="K153" s="9"/>
      <c r="L153" s="9"/>
      <c r="M153" s="9"/>
      <c r="N153" s="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24"/>
      <c r="I154" s="1"/>
      <c r="J154" s="9"/>
      <c r="K154" s="9"/>
      <c r="L154" s="9"/>
      <c r="M154" s="9"/>
      <c r="N154" s="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24"/>
      <c r="I155" s="1"/>
      <c r="J155" s="9"/>
      <c r="K155" s="9"/>
      <c r="L155" s="9"/>
      <c r="M155" s="9"/>
      <c r="N155" s="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24"/>
      <c r="I156" s="1"/>
      <c r="J156" s="9"/>
      <c r="K156" s="9"/>
      <c r="L156" s="9"/>
      <c r="M156" s="9"/>
      <c r="N156" s="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24"/>
      <c r="I157" s="1"/>
      <c r="J157" s="9"/>
      <c r="K157" s="9"/>
      <c r="L157" s="9"/>
      <c r="M157" s="9"/>
      <c r="N157" s="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24"/>
      <c r="I158" s="1"/>
      <c r="J158" s="9"/>
      <c r="K158" s="9"/>
      <c r="L158" s="9"/>
      <c r="M158" s="9"/>
      <c r="N158" s="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24"/>
      <c r="I159" s="1"/>
      <c r="J159" s="9"/>
      <c r="K159" s="9"/>
      <c r="L159" s="9"/>
      <c r="M159" s="9"/>
      <c r="N159" s="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1"/>
      <c r="F160" s="1"/>
      <c r="G160" s="1"/>
      <c r="H160" s="24"/>
      <c r="I160" s="1"/>
      <c r="J160" s="9"/>
      <c r="K160" s="9"/>
      <c r="L160" s="9"/>
      <c r="M160" s="9"/>
      <c r="N160" s="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1"/>
      <c r="F161" s="1"/>
      <c r="G161" s="1"/>
      <c r="H161" s="24"/>
      <c r="I161" s="1"/>
      <c r="J161" s="9"/>
      <c r="K161" s="9"/>
      <c r="L161" s="9"/>
      <c r="M161" s="9"/>
      <c r="N161" s="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1"/>
      <c r="F162" s="1"/>
      <c r="G162" s="1"/>
      <c r="H162" s="24"/>
      <c r="I162" s="1"/>
      <c r="J162" s="9"/>
      <c r="K162" s="9"/>
      <c r="L162" s="9"/>
      <c r="M162" s="9"/>
      <c r="N162" s="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1"/>
      <c r="F163" s="1"/>
      <c r="G163" s="1"/>
      <c r="H163" s="24"/>
      <c r="I163" s="1"/>
      <c r="J163" s="9"/>
      <c r="K163" s="9"/>
      <c r="L163" s="9"/>
      <c r="M163" s="9"/>
      <c r="N163" s="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1"/>
      <c r="F164" s="1"/>
      <c r="G164" s="1"/>
      <c r="H164" s="24"/>
      <c r="I164" s="1"/>
      <c r="J164" s="9"/>
      <c r="K164" s="9"/>
      <c r="L164" s="9"/>
      <c r="M164" s="9"/>
      <c r="N164" s="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1"/>
      <c r="F165" s="1"/>
      <c r="G165" s="1"/>
      <c r="H165" s="24"/>
      <c r="I165" s="1"/>
      <c r="J165" s="9"/>
      <c r="K165" s="9"/>
      <c r="L165" s="9"/>
      <c r="M165" s="9"/>
      <c r="N165" s="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1"/>
      <c r="F166" s="1"/>
      <c r="G166" s="1"/>
      <c r="H166" s="24"/>
      <c r="I166" s="1"/>
      <c r="J166" s="9"/>
      <c r="K166" s="9"/>
      <c r="L166" s="9"/>
      <c r="M166" s="9"/>
      <c r="N166" s="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1"/>
      <c r="F167" s="1"/>
      <c r="G167" s="1"/>
      <c r="H167" s="24"/>
      <c r="I167" s="1"/>
      <c r="J167" s="9"/>
      <c r="K167" s="9"/>
      <c r="L167" s="9"/>
      <c r="M167" s="9"/>
      <c r="N167" s="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1"/>
      <c r="F168" s="1"/>
      <c r="G168" s="1"/>
      <c r="H168" s="24"/>
      <c r="I168" s="1"/>
      <c r="J168" s="9"/>
      <c r="K168" s="9"/>
      <c r="L168" s="9"/>
      <c r="M168" s="9"/>
      <c r="N168" s="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1"/>
      <c r="F169" s="1"/>
      <c r="G169" s="1"/>
      <c r="H169" s="24"/>
      <c r="I169" s="1"/>
      <c r="J169" s="9"/>
      <c r="K169" s="9"/>
      <c r="L169" s="9"/>
      <c r="M169" s="9"/>
      <c r="N169" s="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1"/>
      <c r="F170" s="1"/>
      <c r="G170" s="1"/>
      <c r="H170" s="24"/>
      <c r="I170" s="1"/>
      <c r="J170" s="9"/>
      <c r="K170" s="9"/>
      <c r="L170" s="9"/>
      <c r="M170" s="9"/>
      <c r="N170" s="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1"/>
      <c r="F171" s="1"/>
      <c r="G171" s="1"/>
      <c r="H171" s="24"/>
      <c r="I171" s="1"/>
      <c r="J171" s="9"/>
      <c r="K171" s="9"/>
      <c r="L171" s="9"/>
      <c r="M171" s="9"/>
      <c r="N171" s="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1"/>
      <c r="F172" s="1"/>
      <c r="G172" s="1"/>
      <c r="H172" s="24"/>
      <c r="I172" s="1"/>
      <c r="J172" s="9"/>
      <c r="K172" s="9"/>
      <c r="L172" s="9"/>
      <c r="M172" s="9"/>
      <c r="N172" s="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1"/>
      <c r="F173" s="1"/>
      <c r="G173" s="1"/>
      <c r="H173" s="24"/>
      <c r="I173" s="1"/>
      <c r="J173" s="9"/>
      <c r="K173" s="9"/>
      <c r="L173" s="9"/>
      <c r="M173" s="9"/>
      <c r="N173" s="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1"/>
      <c r="F174" s="1"/>
      <c r="G174" s="1"/>
      <c r="H174" s="24"/>
      <c r="I174" s="1"/>
      <c r="J174" s="9"/>
      <c r="K174" s="9"/>
      <c r="L174" s="9"/>
      <c r="M174" s="9"/>
      <c r="N174" s="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1"/>
      <c r="F175" s="1"/>
      <c r="G175" s="1"/>
      <c r="H175" s="24"/>
      <c r="I175" s="1"/>
      <c r="J175" s="9"/>
      <c r="K175" s="9"/>
      <c r="L175" s="9"/>
      <c r="M175" s="9"/>
      <c r="N175" s="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1"/>
      <c r="F176" s="1"/>
      <c r="G176" s="1"/>
      <c r="H176" s="24"/>
      <c r="I176" s="1"/>
      <c r="J176" s="9"/>
      <c r="K176" s="9"/>
      <c r="L176" s="9"/>
      <c r="M176" s="9"/>
      <c r="N176" s="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1"/>
      <c r="F177" s="1"/>
      <c r="G177" s="1"/>
      <c r="H177" s="24"/>
      <c r="I177" s="1"/>
      <c r="J177" s="9"/>
      <c r="K177" s="9"/>
      <c r="L177" s="9"/>
      <c r="M177" s="9"/>
      <c r="N177" s="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1"/>
      <c r="F178" s="1"/>
      <c r="G178" s="1"/>
      <c r="H178" s="24"/>
      <c r="I178" s="1"/>
      <c r="J178" s="9"/>
      <c r="K178" s="9"/>
      <c r="L178" s="9"/>
      <c r="M178" s="9"/>
      <c r="N178" s="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1"/>
      <c r="F179" s="1"/>
      <c r="G179" s="1"/>
      <c r="H179" s="24"/>
      <c r="I179" s="1"/>
      <c r="J179" s="9"/>
      <c r="K179" s="9"/>
      <c r="L179" s="9"/>
      <c r="M179" s="9"/>
      <c r="N179" s="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1"/>
      <c r="F180" s="1"/>
      <c r="G180" s="1"/>
      <c r="H180" s="24"/>
      <c r="I180" s="1"/>
      <c r="J180" s="9"/>
      <c r="K180" s="9"/>
      <c r="L180" s="9"/>
      <c r="M180" s="9"/>
      <c r="N180" s="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1"/>
      <c r="F181" s="1"/>
      <c r="G181" s="1"/>
      <c r="H181" s="24"/>
      <c r="I181" s="1"/>
      <c r="J181" s="9"/>
      <c r="K181" s="9"/>
      <c r="L181" s="9"/>
      <c r="M181" s="9"/>
      <c r="N181" s="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1"/>
      <c r="F182" s="1"/>
      <c r="G182" s="1"/>
      <c r="H182" s="24"/>
      <c r="I182" s="1"/>
      <c r="J182" s="9"/>
      <c r="K182" s="9"/>
      <c r="L182" s="9"/>
      <c r="M182" s="9"/>
      <c r="N182" s="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1"/>
      <c r="F183" s="1"/>
      <c r="G183" s="1"/>
      <c r="H183" s="24"/>
      <c r="I183" s="1"/>
      <c r="J183" s="9"/>
      <c r="K183" s="9"/>
      <c r="L183" s="9"/>
      <c r="M183" s="9"/>
      <c r="N183" s="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1"/>
      <c r="F184" s="1"/>
      <c r="G184" s="1"/>
      <c r="H184" s="24"/>
      <c r="I184" s="1"/>
      <c r="J184" s="9"/>
      <c r="K184" s="9"/>
      <c r="L184" s="9"/>
      <c r="M184" s="9"/>
      <c r="N184" s="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1"/>
      <c r="F185" s="1"/>
      <c r="G185" s="1"/>
      <c r="H185" s="24"/>
      <c r="I185" s="1"/>
      <c r="J185" s="9"/>
      <c r="K185" s="9"/>
      <c r="L185" s="9"/>
      <c r="M185" s="9"/>
      <c r="N185" s="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1"/>
      <c r="F186" s="1"/>
      <c r="G186" s="1"/>
      <c r="H186" s="24"/>
      <c r="I186" s="1"/>
      <c r="J186" s="9"/>
      <c r="K186" s="9"/>
      <c r="L186" s="9"/>
      <c r="M186" s="9"/>
      <c r="N186" s="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1"/>
      <c r="F187" s="1"/>
      <c r="G187" s="1"/>
      <c r="H187" s="24"/>
      <c r="I187" s="1"/>
      <c r="J187" s="9"/>
      <c r="K187" s="9"/>
      <c r="L187" s="9"/>
      <c r="M187" s="9"/>
      <c r="N187" s="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1"/>
      <c r="F188" s="1"/>
      <c r="G188" s="1"/>
      <c r="H188" s="24"/>
      <c r="I188" s="1"/>
      <c r="J188" s="9"/>
      <c r="K188" s="9"/>
      <c r="L188" s="9"/>
      <c r="M188" s="9"/>
      <c r="N188" s="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1"/>
      <c r="F189" s="1"/>
      <c r="G189" s="1"/>
      <c r="H189" s="24"/>
      <c r="I189" s="1"/>
      <c r="J189" s="9"/>
      <c r="K189" s="9"/>
      <c r="L189" s="9"/>
      <c r="M189" s="9"/>
      <c r="N189" s="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1"/>
      <c r="F190" s="1"/>
      <c r="G190" s="1"/>
      <c r="H190" s="24"/>
      <c r="I190" s="1"/>
      <c r="J190" s="9"/>
      <c r="K190" s="9"/>
      <c r="L190" s="9"/>
      <c r="M190" s="9"/>
      <c r="N190" s="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1"/>
      <c r="F191" s="1"/>
      <c r="G191" s="1"/>
      <c r="H191" s="24"/>
      <c r="I191" s="1"/>
      <c r="J191" s="9"/>
      <c r="K191" s="9"/>
      <c r="L191" s="9"/>
      <c r="M191" s="9"/>
      <c r="N191" s="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1"/>
      <c r="F192" s="1"/>
      <c r="G192" s="1"/>
      <c r="H192" s="24"/>
      <c r="I192" s="1"/>
      <c r="J192" s="9"/>
      <c r="K192" s="9"/>
      <c r="L192" s="9"/>
      <c r="M192" s="9"/>
      <c r="N192" s="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1"/>
      <c r="F193" s="1"/>
      <c r="G193" s="1"/>
      <c r="H193" s="24"/>
      <c r="I193" s="1"/>
      <c r="J193" s="9"/>
      <c r="K193" s="9"/>
      <c r="L193" s="9"/>
      <c r="M193" s="9"/>
      <c r="N193" s="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1"/>
      <c r="F194" s="1"/>
      <c r="G194" s="1"/>
      <c r="H194" s="24"/>
      <c r="I194" s="1"/>
      <c r="J194" s="9"/>
      <c r="K194" s="9"/>
      <c r="L194" s="9"/>
      <c r="M194" s="9"/>
      <c r="N194" s="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1"/>
      <c r="F195" s="1"/>
      <c r="G195" s="1"/>
      <c r="H195" s="24"/>
      <c r="I195" s="1"/>
      <c r="J195" s="9"/>
      <c r="K195" s="9"/>
      <c r="L195" s="9"/>
      <c r="M195" s="9"/>
      <c r="N195" s="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1"/>
      <c r="F196" s="1"/>
      <c r="G196" s="1"/>
      <c r="H196" s="24"/>
      <c r="I196" s="1"/>
      <c r="J196" s="9"/>
      <c r="K196" s="9"/>
      <c r="L196" s="9"/>
      <c r="M196" s="9"/>
      <c r="N196" s="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1"/>
      <c r="F197" s="1"/>
      <c r="G197" s="1"/>
      <c r="H197" s="24"/>
      <c r="I197" s="1"/>
      <c r="J197" s="9"/>
      <c r="K197" s="9"/>
      <c r="L197" s="9"/>
      <c r="M197" s="9"/>
      <c r="N197" s="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1"/>
      <c r="F198" s="1"/>
      <c r="G198" s="1"/>
      <c r="H198" s="24"/>
      <c r="I198" s="1"/>
      <c r="J198" s="9"/>
      <c r="K198" s="9"/>
      <c r="L198" s="9"/>
      <c r="M198" s="9"/>
      <c r="N198" s="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1"/>
      <c r="F199" s="1"/>
      <c r="G199" s="1"/>
      <c r="H199" s="24"/>
      <c r="I199" s="1"/>
      <c r="J199" s="9"/>
      <c r="K199" s="9"/>
      <c r="L199" s="9"/>
      <c r="M199" s="9"/>
      <c r="N199" s="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1"/>
      <c r="F200" s="1"/>
      <c r="G200" s="1"/>
      <c r="H200" s="24"/>
      <c r="I200" s="1"/>
      <c r="J200" s="9"/>
      <c r="K200" s="9"/>
      <c r="L200" s="9"/>
      <c r="M200" s="9"/>
      <c r="N200" s="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1"/>
      <c r="F201" s="1"/>
      <c r="G201" s="1"/>
      <c r="H201" s="24"/>
      <c r="I201" s="1"/>
      <c r="J201" s="9"/>
      <c r="K201" s="9"/>
      <c r="L201" s="9"/>
      <c r="M201" s="9"/>
      <c r="N201" s="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1"/>
      <c r="F202" s="1"/>
      <c r="G202" s="1"/>
      <c r="H202" s="24"/>
      <c r="I202" s="1"/>
      <c r="J202" s="9"/>
      <c r="K202" s="9"/>
      <c r="L202" s="9"/>
      <c r="M202" s="9"/>
      <c r="N202" s="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1"/>
      <c r="F203" s="1"/>
      <c r="G203" s="1"/>
      <c r="H203" s="24"/>
      <c r="I203" s="1"/>
      <c r="J203" s="9"/>
      <c r="K203" s="9"/>
      <c r="L203" s="9"/>
      <c r="M203" s="9"/>
      <c r="N203" s="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1"/>
      <c r="F204" s="1"/>
      <c r="G204" s="1"/>
      <c r="H204" s="24"/>
      <c r="I204" s="1"/>
      <c r="J204" s="9"/>
      <c r="K204" s="9"/>
      <c r="L204" s="9"/>
      <c r="M204" s="9"/>
      <c r="N204" s="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1"/>
      <c r="F205" s="1"/>
      <c r="G205" s="1"/>
      <c r="H205" s="24"/>
      <c r="I205" s="1"/>
      <c r="J205" s="9"/>
      <c r="K205" s="9"/>
      <c r="L205" s="9"/>
      <c r="M205" s="9"/>
      <c r="N205" s="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1"/>
      <c r="F206" s="1"/>
      <c r="G206" s="1"/>
      <c r="H206" s="24"/>
      <c r="I206" s="1"/>
      <c r="J206" s="9"/>
      <c r="K206" s="9"/>
      <c r="L206" s="9"/>
      <c r="M206" s="9"/>
      <c r="N206" s="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1"/>
      <c r="F207" s="1"/>
      <c r="G207" s="1"/>
      <c r="H207" s="24"/>
      <c r="I207" s="1"/>
      <c r="J207" s="9"/>
      <c r="K207" s="9"/>
      <c r="L207" s="9"/>
      <c r="M207" s="9"/>
      <c r="N207" s="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1"/>
      <c r="F208" s="1"/>
      <c r="G208" s="1"/>
      <c r="H208" s="24"/>
      <c r="I208" s="1"/>
      <c r="J208" s="9"/>
      <c r="K208" s="9"/>
      <c r="L208" s="9"/>
      <c r="M208" s="9"/>
      <c r="N208" s="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1"/>
      <c r="F209" s="1"/>
      <c r="G209" s="1"/>
      <c r="H209" s="24"/>
      <c r="I209" s="1"/>
      <c r="J209" s="9"/>
      <c r="K209" s="9"/>
      <c r="L209" s="9"/>
      <c r="M209" s="9"/>
      <c r="N209" s="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1"/>
      <c r="F210" s="1"/>
      <c r="G210" s="1"/>
      <c r="H210" s="24"/>
      <c r="I210" s="1"/>
      <c r="J210" s="9"/>
      <c r="K210" s="9"/>
      <c r="L210" s="9"/>
      <c r="M210" s="9"/>
      <c r="N210" s="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1"/>
      <c r="F211" s="1"/>
      <c r="G211" s="1"/>
      <c r="H211" s="24"/>
      <c r="I211" s="1"/>
      <c r="J211" s="9"/>
      <c r="K211" s="9"/>
      <c r="L211" s="9"/>
      <c r="M211" s="9"/>
      <c r="N211" s="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1"/>
      <c r="F212" s="1"/>
      <c r="G212" s="1"/>
      <c r="H212" s="24"/>
      <c r="I212" s="1"/>
      <c r="J212" s="9"/>
      <c r="K212" s="9"/>
      <c r="L212" s="9"/>
      <c r="M212" s="9"/>
      <c r="N212" s="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1"/>
      <c r="F213" s="1"/>
      <c r="G213" s="1"/>
      <c r="H213" s="24"/>
      <c r="I213" s="1"/>
      <c r="J213" s="9"/>
      <c r="K213" s="9"/>
      <c r="L213" s="9"/>
      <c r="M213" s="9"/>
      <c r="N213" s="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1"/>
      <c r="F214" s="1"/>
      <c r="G214" s="1"/>
      <c r="H214" s="24"/>
      <c r="I214" s="1"/>
      <c r="J214" s="9"/>
      <c r="K214" s="9"/>
      <c r="L214" s="9"/>
      <c r="M214" s="9"/>
      <c r="N214" s="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1"/>
      <c r="F215" s="1"/>
      <c r="G215" s="1"/>
      <c r="H215" s="24"/>
      <c r="I215" s="1"/>
      <c r="J215" s="9"/>
      <c r="K215" s="9"/>
      <c r="L215" s="9"/>
      <c r="M215" s="9"/>
      <c r="N215" s="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1"/>
      <c r="F216" s="1"/>
      <c r="G216" s="1"/>
      <c r="H216" s="24"/>
      <c r="I216" s="1"/>
      <c r="J216" s="9"/>
      <c r="K216" s="9"/>
      <c r="L216" s="9"/>
      <c r="M216" s="9"/>
      <c r="N216" s="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1"/>
      <c r="F217" s="1"/>
      <c r="G217" s="1"/>
      <c r="H217" s="24"/>
      <c r="I217" s="1"/>
      <c r="J217" s="9"/>
      <c r="K217" s="9"/>
      <c r="L217" s="9"/>
      <c r="M217" s="9"/>
      <c r="N217" s="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1"/>
      <c r="F218" s="1"/>
      <c r="G218" s="1"/>
      <c r="H218" s="24"/>
      <c r="I218" s="1"/>
      <c r="J218" s="9"/>
      <c r="K218" s="9"/>
      <c r="L218" s="9"/>
      <c r="M218" s="9"/>
      <c r="N218" s="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1"/>
      <c r="F219" s="1"/>
      <c r="G219" s="1"/>
      <c r="H219" s="24"/>
      <c r="I219" s="1"/>
      <c r="J219" s="9"/>
      <c r="K219" s="9"/>
      <c r="L219" s="9"/>
      <c r="M219" s="9"/>
      <c r="N219" s="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1"/>
      <c r="F220" s="1"/>
      <c r="G220" s="1"/>
      <c r="H220" s="24"/>
      <c r="I220" s="1"/>
      <c r="J220" s="9"/>
      <c r="K220" s="9"/>
      <c r="L220" s="9"/>
      <c r="M220" s="9"/>
      <c r="N220" s="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1"/>
      <c r="F221" s="1"/>
      <c r="G221" s="1"/>
      <c r="H221" s="24"/>
      <c r="I221" s="1"/>
      <c r="J221" s="9"/>
      <c r="K221" s="9"/>
      <c r="L221" s="9"/>
      <c r="M221" s="9"/>
      <c r="N221" s="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1"/>
      <c r="F222" s="1"/>
      <c r="G222" s="1"/>
      <c r="H222" s="24"/>
      <c r="I222" s="1"/>
      <c r="J222" s="9"/>
      <c r="K222" s="9"/>
      <c r="L222" s="9"/>
      <c r="M222" s="9"/>
      <c r="N222" s="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1"/>
      <c r="F223" s="1"/>
      <c r="G223" s="1"/>
      <c r="H223" s="24"/>
      <c r="I223" s="1"/>
      <c r="J223" s="9"/>
      <c r="K223" s="9"/>
      <c r="L223" s="9"/>
      <c r="M223" s="9"/>
      <c r="N223" s="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O256" s="219"/>
      <c r="P256" s="219"/>
      <c r="Q256" s="219"/>
      <c r="R256" s="219"/>
      <c r="S256" s="219"/>
    </row>
    <row r="257" spans="15:19" ht="15.75" customHeight="1">
      <c r="O257" s="219"/>
      <c r="P257" s="219"/>
      <c r="Q257" s="219"/>
      <c r="R257" s="219"/>
      <c r="S257" s="219"/>
    </row>
    <row r="258" spans="15:19" ht="15.75" customHeight="1">
      <c r="O258" s="219"/>
      <c r="P258" s="219"/>
      <c r="Q258" s="219"/>
      <c r="R258" s="219"/>
      <c r="S258" s="219"/>
    </row>
    <row r="259" spans="15:19" ht="15.75" customHeight="1">
      <c r="O259" s="219"/>
      <c r="P259" s="219"/>
      <c r="Q259" s="219"/>
      <c r="R259" s="219"/>
      <c r="S259" s="219"/>
    </row>
    <row r="260" spans="15:19" ht="15.75" customHeight="1">
      <c r="O260" s="219"/>
      <c r="P260" s="219"/>
      <c r="Q260" s="219"/>
      <c r="R260" s="219"/>
      <c r="S260" s="219"/>
    </row>
    <row r="261" spans="15:19" ht="15.75" customHeight="1">
      <c r="O261" s="219"/>
      <c r="P261" s="219"/>
      <c r="Q261" s="219"/>
      <c r="R261" s="219"/>
      <c r="S261" s="219"/>
    </row>
    <row r="262" spans="15:19" ht="15.75" customHeight="1">
      <c r="O262" s="219"/>
      <c r="P262" s="219"/>
      <c r="Q262" s="219"/>
      <c r="R262" s="219"/>
      <c r="S262" s="219"/>
    </row>
    <row r="263" spans="15:19" ht="15.75" customHeight="1">
      <c r="O263" s="219"/>
      <c r="P263" s="219"/>
      <c r="Q263" s="219"/>
      <c r="R263" s="219"/>
      <c r="S263" s="219"/>
    </row>
    <row r="264" spans="15:19" ht="15.75" customHeight="1">
      <c r="O264" s="219"/>
      <c r="P264" s="219"/>
      <c r="Q264" s="219"/>
      <c r="R264" s="219"/>
      <c r="S264" s="219"/>
    </row>
    <row r="265" spans="15:19" ht="15.75" customHeight="1">
      <c r="O265" s="219"/>
      <c r="P265" s="219"/>
      <c r="Q265" s="219"/>
      <c r="R265" s="219"/>
      <c r="S265" s="219"/>
    </row>
    <row r="266" spans="15:19" ht="15.75" customHeight="1">
      <c r="O266" s="219"/>
      <c r="P266" s="219"/>
      <c r="Q266" s="219"/>
      <c r="R266" s="219"/>
      <c r="S266" s="219"/>
    </row>
    <row r="267" spans="15:19" ht="15.75" customHeight="1">
      <c r="O267" s="219"/>
      <c r="P267" s="219"/>
      <c r="Q267" s="219"/>
      <c r="R267" s="219"/>
      <c r="S267" s="219"/>
    </row>
    <row r="268" spans="15:19" ht="15.75" customHeight="1">
      <c r="O268" s="219"/>
      <c r="P268" s="219"/>
      <c r="Q268" s="219"/>
      <c r="R268" s="219"/>
      <c r="S268" s="219"/>
    </row>
    <row r="269" spans="15:19" ht="15.75" customHeight="1">
      <c r="O269" s="219"/>
      <c r="P269" s="219"/>
      <c r="Q269" s="219"/>
      <c r="R269" s="219"/>
      <c r="S269" s="219"/>
    </row>
    <row r="270" spans="15:19" ht="15.75" customHeight="1">
      <c r="O270" s="219"/>
      <c r="P270" s="219"/>
      <c r="Q270" s="219"/>
      <c r="R270" s="219"/>
      <c r="S270" s="219"/>
    </row>
    <row r="271" spans="15:19" ht="15.75" customHeight="1">
      <c r="O271" s="219"/>
      <c r="P271" s="219"/>
      <c r="Q271" s="219"/>
      <c r="R271" s="219"/>
      <c r="S271" s="219"/>
    </row>
    <row r="272" spans="15:19" ht="15.75" customHeight="1">
      <c r="O272" s="219"/>
      <c r="P272" s="219"/>
      <c r="Q272" s="219"/>
      <c r="R272" s="219"/>
      <c r="S272" s="219"/>
    </row>
    <row r="273" spans="15:19" ht="15.75" customHeight="1">
      <c r="O273" s="219"/>
      <c r="P273" s="219"/>
      <c r="Q273" s="219"/>
      <c r="R273" s="219"/>
      <c r="S273" s="219"/>
    </row>
    <row r="274" spans="15:19" ht="15.75" customHeight="1">
      <c r="O274" s="219"/>
      <c r="P274" s="219"/>
      <c r="Q274" s="219"/>
      <c r="R274" s="219"/>
      <c r="S274" s="219"/>
    </row>
    <row r="275" spans="15:19" ht="15.75" customHeight="1">
      <c r="O275" s="219"/>
      <c r="P275" s="219"/>
      <c r="Q275" s="219"/>
      <c r="R275" s="219"/>
      <c r="S275" s="219"/>
    </row>
    <row r="276" spans="15:19" ht="15.75" customHeight="1">
      <c r="O276" s="219"/>
      <c r="P276" s="219"/>
      <c r="Q276" s="219"/>
      <c r="R276" s="219"/>
      <c r="S276" s="219"/>
    </row>
    <row r="277" spans="15:19" ht="15.75" customHeight="1">
      <c r="O277" s="219"/>
      <c r="P277" s="219"/>
      <c r="Q277" s="219"/>
      <c r="R277" s="219"/>
      <c r="S277" s="219"/>
    </row>
    <row r="278" spans="15:19" ht="15.75" customHeight="1">
      <c r="O278" s="219"/>
      <c r="P278" s="219"/>
      <c r="Q278" s="219"/>
      <c r="R278" s="219"/>
      <c r="S278" s="219"/>
    </row>
    <row r="279" spans="15:19" ht="15.75" customHeight="1">
      <c r="O279" s="219"/>
      <c r="P279" s="219"/>
      <c r="Q279" s="219"/>
      <c r="R279" s="219"/>
      <c r="S279" s="219"/>
    </row>
    <row r="280" spans="15:19" ht="15.75" customHeight="1">
      <c r="O280" s="219"/>
      <c r="P280" s="219"/>
      <c r="Q280" s="219"/>
      <c r="R280" s="219"/>
      <c r="S280" s="219"/>
    </row>
    <row r="281" spans="15:19" ht="15.75" customHeight="1">
      <c r="O281" s="219"/>
      <c r="P281" s="219"/>
      <c r="Q281" s="219"/>
      <c r="R281" s="219"/>
      <c r="S281" s="219"/>
    </row>
    <row r="282" spans="15:19" ht="15.75" customHeight="1">
      <c r="O282" s="219"/>
      <c r="P282" s="219"/>
      <c r="Q282" s="219"/>
      <c r="R282" s="219"/>
      <c r="S282" s="219"/>
    </row>
    <row r="283" spans="15:19" ht="15.75" customHeight="1">
      <c r="O283" s="219"/>
      <c r="P283" s="219"/>
      <c r="Q283" s="219"/>
      <c r="R283" s="219"/>
      <c r="S283" s="219"/>
    </row>
    <row r="284" spans="15:19" ht="15.75" customHeight="1">
      <c r="O284" s="219"/>
      <c r="P284" s="219"/>
      <c r="Q284" s="219"/>
      <c r="R284" s="219"/>
      <c r="S284" s="219"/>
    </row>
    <row r="285" spans="15:19" ht="15.75" customHeight="1">
      <c r="O285" s="219"/>
      <c r="P285" s="219"/>
      <c r="Q285" s="219"/>
      <c r="R285" s="219"/>
      <c r="S285" s="219"/>
    </row>
    <row r="286" spans="15:19" ht="15.75" customHeight="1">
      <c r="O286" s="219"/>
      <c r="P286" s="219"/>
      <c r="Q286" s="219"/>
      <c r="R286" s="219"/>
      <c r="S286" s="219"/>
    </row>
    <row r="287" spans="15:19" ht="15.75" customHeight="1">
      <c r="O287" s="219"/>
      <c r="P287" s="219"/>
      <c r="Q287" s="219"/>
      <c r="R287" s="219"/>
      <c r="S287" s="219"/>
    </row>
    <row r="288" spans="15:19" ht="15.75" customHeight="1">
      <c r="O288" s="219"/>
      <c r="P288" s="219"/>
      <c r="Q288" s="219"/>
      <c r="R288" s="219"/>
      <c r="S288" s="219"/>
    </row>
    <row r="289" spans="15:19" ht="15.75" customHeight="1">
      <c r="O289" s="219"/>
      <c r="P289" s="219"/>
      <c r="Q289" s="219"/>
      <c r="R289" s="219"/>
      <c r="S289" s="219"/>
    </row>
    <row r="290" spans="15:19" ht="15.75" customHeight="1">
      <c r="O290" s="219"/>
      <c r="P290" s="219"/>
      <c r="Q290" s="219"/>
      <c r="R290" s="219"/>
      <c r="S290" s="219"/>
    </row>
    <row r="291" spans="15:19" ht="15.75" customHeight="1">
      <c r="O291" s="219"/>
      <c r="P291" s="219"/>
      <c r="Q291" s="219"/>
      <c r="R291" s="219"/>
      <c r="S291" s="219"/>
    </row>
    <row r="292" spans="15:19" ht="15.75" customHeight="1">
      <c r="O292" s="219"/>
      <c r="P292" s="219"/>
      <c r="Q292" s="219"/>
      <c r="R292" s="219"/>
      <c r="S292" s="219"/>
    </row>
    <row r="293" spans="15:19" ht="15.75" customHeight="1">
      <c r="O293" s="219"/>
      <c r="P293" s="219"/>
      <c r="Q293" s="219"/>
      <c r="R293" s="219"/>
      <c r="S293" s="219"/>
    </row>
    <row r="294" spans="15:19" ht="15.75" customHeight="1">
      <c r="O294" s="219"/>
      <c r="P294" s="219"/>
      <c r="Q294" s="219"/>
      <c r="R294" s="219"/>
      <c r="S294" s="219"/>
    </row>
    <row r="295" spans="15:19" ht="15.75" customHeight="1">
      <c r="O295" s="219"/>
      <c r="P295" s="219"/>
      <c r="Q295" s="219"/>
      <c r="R295" s="219"/>
      <c r="S295" s="219"/>
    </row>
    <row r="296" spans="15:19" ht="15.75" customHeight="1">
      <c r="O296" s="219"/>
      <c r="P296" s="219"/>
      <c r="Q296" s="219"/>
      <c r="R296" s="219"/>
      <c r="S296" s="219"/>
    </row>
    <row r="297" spans="15:19" ht="15.75" customHeight="1">
      <c r="O297" s="219"/>
      <c r="P297" s="219"/>
      <c r="Q297" s="219"/>
      <c r="R297" s="219"/>
      <c r="S297" s="219"/>
    </row>
    <row r="298" spans="15:19" ht="15.75" customHeight="1">
      <c r="O298" s="219"/>
      <c r="P298" s="219"/>
      <c r="Q298" s="219"/>
      <c r="R298" s="219"/>
      <c r="S298" s="219"/>
    </row>
    <row r="299" spans="15:19" ht="15.75" customHeight="1">
      <c r="O299" s="219"/>
      <c r="P299" s="219"/>
      <c r="Q299" s="219"/>
      <c r="R299" s="219"/>
      <c r="S299" s="219"/>
    </row>
    <row r="300" spans="15:19" ht="15.75" customHeight="1">
      <c r="O300" s="219"/>
      <c r="P300" s="219"/>
      <c r="Q300" s="219"/>
      <c r="R300" s="219"/>
      <c r="S300" s="219"/>
    </row>
    <row r="301" spans="15:19" ht="15.75" customHeight="1">
      <c r="O301" s="219"/>
      <c r="P301" s="219"/>
      <c r="Q301" s="219"/>
      <c r="R301" s="219"/>
      <c r="S301" s="219"/>
    </row>
    <row r="302" spans="15:19" ht="15.75" customHeight="1">
      <c r="O302" s="219"/>
      <c r="P302" s="219"/>
      <c r="Q302" s="219"/>
      <c r="R302" s="219"/>
      <c r="S302" s="219"/>
    </row>
    <row r="303" spans="15:19" ht="15.75" customHeight="1">
      <c r="O303" s="219"/>
      <c r="P303" s="219"/>
      <c r="Q303" s="219"/>
      <c r="R303" s="219"/>
      <c r="S303" s="219"/>
    </row>
    <row r="304" spans="15:19" ht="15.75" customHeight="1">
      <c r="O304" s="219"/>
      <c r="P304" s="219"/>
      <c r="Q304" s="219"/>
      <c r="R304" s="219"/>
      <c r="S304" s="219"/>
    </row>
    <row r="305" spans="15:19" ht="15.75" customHeight="1">
      <c r="O305" s="219"/>
      <c r="P305" s="219"/>
      <c r="Q305" s="219"/>
      <c r="R305" s="219"/>
      <c r="S305" s="219"/>
    </row>
    <row r="306" spans="15:19" ht="15.75" customHeight="1">
      <c r="O306" s="219"/>
      <c r="P306" s="219"/>
      <c r="Q306" s="219"/>
      <c r="R306" s="219"/>
      <c r="S306" s="219"/>
    </row>
    <row r="307" spans="15:19" ht="15.75" customHeight="1">
      <c r="O307" s="219"/>
      <c r="P307" s="219"/>
      <c r="Q307" s="219"/>
      <c r="R307" s="219"/>
      <c r="S307" s="219"/>
    </row>
    <row r="308" spans="15:19" ht="15.75" customHeight="1">
      <c r="O308" s="219"/>
      <c r="P308" s="219"/>
      <c r="Q308" s="219"/>
      <c r="R308" s="219"/>
      <c r="S308" s="219"/>
    </row>
    <row r="309" spans="15:19" ht="15.75" customHeight="1">
      <c r="O309" s="219"/>
      <c r="P309" s="219"/>
      <c r="Q309" s="219"/>
      <c r="R309" s="219"/>
      <c r="S309" s="219"/>
    </row>
    <row r="310" spans="15:19" ht="15.75" customHeight="1">
      <c r="O310" s="219"/>
      <c r="P310" s="219"/>
      <c r="Q310" s="219"/>
      <c r="R310" s="219"/>
      <c r="S310" s="219"/>
    </row>
    <row r="311" spans="15:19" ht="15.75" customHeight="1">
      <c r="O311" s="219"/>
      <c r="P311" s="219"/>
      <c r="Q311" s="219"/>
      <c r="R311" s="219"/>
      <c r="S311" s="219"/>
    </row>
    <row r="312" spans="15:19" ht="15.75" customHeight="1">
      <c r="O312" s="219"/>
      <c r="P312" s="219"/>
      <c r="Q312" s="219"/>
      <c r="R312" s="219"/>
      <c r="S312" s="219"/>
    </row>
    <row r="313" spans="15:19" ht="15.75" customHeight="1">
      <c r="O313" s="219"/>
      <c r="P313" s="219"/>
      <c r="Q313" s="219"/>
      <c r="R313" s="219"/>
      <c r="S313" s="219"/>
    </row>
    <row r="314" spans="15:19" ht="15.75" customHeight="1">
      <c r="O314" s="219"/>
      <c r="P314" s="219"/>
      <c r="Q314" s="219"/>
      <c r="R314" s="219"/>
      <c r="S314" s="219"/>
    </row>
    <row r="315" spans="15:19" ht="15.75" customHeight="1">
      <c r="O315" s="219"/>
      <c r="P315" s="219"/>
      <c r="Q315" s="219"/>
      <c r="R315" s="219"/>
      <c r="S315" s="219"/>
    </row>
    <row r="316" spans="15:19" ht="15.75" customHeight="1">
      <c r="O316" s="219"/>
      <c r="P316" s="219"/>
      <c r="Q316" s="219"/>
      <c r="R316" s="219"/>
      <c r="S316" s="219"/>
    </row>
    <row r="317" spans="15:19" ht="15.75" customHeight="1">
      <c r="O317" s="219"/>
      <c r="P317" s="219"/>
      <c r="Q317" s="219"/>
      <c r="R317" s="219"/>
      <c r="S317" s="219"/>
    </row>
    <row r="318" spans="15:19" ht="15.75" customHeight="1">
      <c r="O318" s="219"/>
      <c r="P318" s="219"/>
      <c r="Q318" s="219"/>
      <c r="R318" s="219"/>
      <c r="S318" s="219"/>
    </row>
    <row r="319" spans="15:19" ht="15.75" customHeight="1">
      <c r="O319" s="219"/>
      <c r="P319" s="219"/>
      <c r="Q319" s="219"/>
      <c r="R319" s="219"/>
      <c r="S319" s="219"/>
    </row>
    <row r="320" spans="15:19" ht="15.75" customHeight="1">
      <c r="O320" s="219"/>
      <c r="P320" s="219"/>
      <c r="Q320" s="219"/>
      <c r="R320" s="219"/>
      <c r="S320" s="219"/>
    </row>
    <row r="321" spans="15:19" ht="15.75" customHeight="1">
      <c r="O321" s="219"/>
      <c r="P321" s="219"/>
      <c r="Q321" s="219"/>
      <c r="R321" s="219"/>
      <c r="S321" s="219"/>
    </row>
    <row r="322" spans="15:19" ht="15.75" customHeight="1">
      <c r="O322" s="219"/>
      <c r="P322" s="219"/>
      <c r="Q322" s="219"/>
      <c r="R322" s="219"/>
      <c r="S322" s="219"/>
    </row>
    <row r="323" spans="15:19" ht="15.75" customHeight="1">
      <c r="O323" s="219"/>
      <c r="P323" s="219"/>
      <c r="Q323" s="219"/>
      <c r="R323" s="219"/>
      <c r="S323" s="219"/>
    </row>
    <row r="324" spans="15:19" ht="15.75" customHeight="1">
      <c r="O324" s="219"/>
      <c r="P324" s="219"/>
      <c r="Q324" s="219"/>
      <c r="R324" s="219"/>
      <c r="S324" s="219"/>
    </row>
    <row r="325" spans="15:19" ht="15.75" customHeight="1">
      <c r="O325" s="219"/>
      <c r="P325" s="219"/>
      <c r="Q325" s="219"/>
      <c r="R325" s="219"/>
      <c r="S325" s="219"/>
    </row>
    <row r="326" spans="15:19" ht="15.75" customHeight="1">
      <c r="O326" s="219"/>
      <c r="P326" s="219"/>
      <c r="Q326" s="219"/>
      <c r="R326" s="219"/>
      <c r="S326" s="219"/>
    </row>
    <row r="327" spans="15:19" ht="15.75" customHeight="1">
      <c r="O327" s="219"/>
      <c r="P327" s="219"/>
      <c r="Q327" s="219"/>
      <c r="R327" s="219"/>
      <c r="S327" s="219"/>
    </row>
    <row r="328" spans="15:19" ht="15.75" customHeight="1">
      <c r="O328" s="219"/>
      <c r="P328" s="219"/>
      <c r="Q328" s="219"/>
      <c r="R328" s="219"/>
      <c r="S328" s="219"/>
    </row>
    <row r="329" spans="15:19" ht="15.75" customHeight="1">
      <c r="O329" s="219"/>
      <c r="P329" s="219"/>
      <c r="Q329" s="219"/>
      <c r="R329" s="219"/>
      <c r="S329" s="219"/>
    </row>
    <row r="330" spans="15:19" ht="15.75" customHeight="1">
      <c r="O330" s="219"/>
      <c r="P330" s="219"/>
      <c r="Q330" s="219"/>
      <c r="R330" s="219"/>
      <c r="S330" s="219"/>
    </row>
    <row r="331" spans="15:19" ht="15.75" customHeight="1">
      <c r="O331" s="219"/>
      <c r="P331" s="219"/>
      <c r="Q331" s="219"/>
      <c r="R331" s="219"/>
      <c r="S331" s="219"/>
    </row>
    <row r="332" spans="15:19" ht="15.75" customHeight="1">
      <c r="O332" s="219"/>
      <c r="P332" s="219"/>
      <c r="Q332" s="219"/>
      <c r="R332" s="219"/>
      <c r="S332" s="219"/>
    </row>
    <row r="333" spans="15:19" ht="15.75" customHeight="1">
      <c r="O333" s="219"/>
      <c r="P333" s="219"/>
      <c r="Q333" s="219"/>
      <c r="R333" s="219"/>
      <c r="S333" s="219"/>
    </row>
    <row r="334" spans="15:19" ht="15.75" customHeight="1">
      <c r="O334" s="219"/>
      <c r="P334" s="219"/>
      <c r="Q334" s="219"/>
      <c r="R334" s="219"/>
      <c r="S334" s="219"/>
    </row>
    <row r="335" spans="15:19" ht="15.75" customHeight="1">
      <c r="O335" s="219"/>
      <c r="P335" s="219"/>
      <c r="Q335" s="219"/>
      <c r="R335" s="219"/>
      <c r="S335" s="219"/>
    </row>
    <row r="336" spans="15:19" ht="15.75" customHeight="1">
      <c r="O336" s="219"/>
      <c r="P336" s="219"/>
      <c r="Q336" s="219"/>
      <c r="R336" s="219"/>
      <c r="S336" s="219"/>
    </row>
    <row r="337" spans="15:19" ht="15.75" customHeight="1">
      <c r="O337" s="219"/>
      <c r="P337" s="219"/>
      <c r="Q337" s="219"/>
      <c r="R337" s="219"/>
      <c r="S337" s="219"/>
    </row>
    <row r="338" spans="15:19" ht="15.75" customHeight="1">
      <c r="O338" s="219"/>
      <c r="P338" s="219"/>
      <c r="Q338" s="219"/>
      <c r="R338" s="219"/>
      <c r="S338" s="219"/>
    </row>
    <row r="339" spans="15:19" ht="15.75" customHeight="1">
      <c r="O339" s="219"/>
      <c r="P339" s="219"/>
      <c r="Q339" s="219"/>
      <c r="R339" s="219"/>
      <c r="S339" s="219"/>
    </row>
    <row r="340" spans="15:19" ht="15.75" customHeight="1">
      <c r="O340" s="219"/>
      <c r="P340" s="219"/>
      <c r="Q340" s="219"/>
      <c r="R340" s="219"/>
      <c r="S340" s="219"/>
    </row>
    <row r="341" spans="15:19" ht="15.75" customHeight="1">
      <c r="O341" s="219"/>
      <c r="P341" s="219"/>
      <c r="Q341" s="219"/>
      <c r="R341" s="219"/>
      <c r="S341" s="219"/>
    </row>
    <row r="342" spans="15:19" ht="15.75" customHeight="1">
      <c r="O342" s="219"/>
      <c r="P342" s="219"/>
      <c r="Q342" s="219"/>
      <c r="R342" s="219"/>
      <c r="S342" s="219"/>
    </row>
    <row r="343" spans="15:19" ht="15.75" customHeight="1">
      <c r="O343" s="219"/>
      <c r="P343" s="219"/>
      <c r="Q343" s="219"/>
      <c r="R343" s="219"/>
      <c r="S343" s="219"/>
    </row>
    <row r="344" spans="15:19" ht="15.75" customHeight="1">
      <c r="O344" s="219"/>
      <c r="P344" s="219"/>
      <c r="Q344" s="219"/>
      <c r="R344" s="219"/>
      <c r="S344" s="219"/>
    </row>
    <row r="345" spans="15:19" ht="15.75" customHeight="1">
      <c r="O345" s="219"/>
      <c r="P345" s="219"/>
      <c r="Q345" s="219"/>
      <c r="R345" s="219"/>
      <c r="S345" s="219"/>
    </row>
    <row r="346" spans="15:19" ht="15.75" customHeight="1">
      <c r="O346" s="219"/>
      <c r="P346" s="219"/>
      <c r="Q346" s="219"/>
      <c r="R346" s="219"/>
      <c r="S346" s="219"/>
    </row>
    <row r="347" spans="15:19" ht="15.75" customHeight="1">
      <c r="O347" s="219"/>
      <c r="P347" s="219"/>
      <c r="Q347" s="219"/>
      <c r="R347" s="219"/>
      <c r="S347" s="219"/>
    </row>
    <row r="348" spans="15:19" ht="15.75" customHeight="1">
      <c r="O348" s="219"/>
      <c r="P348" s="219"/>
      <c r="Q348" s="219"/>
      <c r="R348" s="219"/>
      <c r="S348" s="219"/>
    </row>
    <row r="349" spans="15:19" ht="15.75" customHeight="1">
      <c r="O349" s="219"/>
      <c r="P349" s="219"/>
      <c r="Q349" s="219"/>
      <c r="R349" s="219"/>
      <c r="S349" s="219"/>
    </row>
    <row r="350" spans="15:19" ht="15.75" customHeight="1">
      <c r="O350" s="219"/>
      <c r="P350" s="219"/>
      <c r="Q350" s="219"/>
      <c r="R350" s="219"/>
      <c r="S350" s="219"/>
    </row>
    <row r="351" spans="15:19" ht="15.75" customHeight="1">
      <c r="O351" s="219"/>
      <c r="P351" s="219"/>
      <c r="Q351" s="219"/>
      <c r="R351" s="219"/>
      <c r="S351" s="219"/>
    </row>
    <row r="352" spans="15:19" ht="15.75" customHeight="1">
      <c r="O352" s="219"/>
      <c r="P352" s="219"/>
      <c r="Q352" s="219"/>
      <c r="R352" s="219"/>
      <c r="S352" s="219"/>
    </row>
    <row r="353" spans="15:19" ht="15.75" customHeight="1">
      <c r="O353" s="219"/>
      <c r="P353" s="219"/>
      <c r="Q353" s="219"/>
      <c r="R353" s="219"/>
      <c r="S353" s="219"/>
    </row>
    <row r="354" spans="15:19" ht="15.75" customHeight="1">
      <c r="O354" s="219"/>
      <c r="P354" s="219"/>
      <c r="Q354" s="219"/>
      <c r="R354" s="219"/>
      <c r="S354" s="219"/>
    </row>
    <row r="355" spans="15:19" ht="15.75" customHeight="1">
      <c r="O355" s="219"/>
      <c r="P355" s="219"/>
      <c r="Q355" s="219"/>
      <c r="R355" s="219"/>
      <c r="S355" s="219"/>
    </row>
    <row r="356" spans="15:19" ht="15.75" customHeight="1">
      <c r="O356" s="219"/>
      <c r="P356" s="219"/>
      <c r="Q356" s="219"/>
      <c r="R356" s="219"/>
      <c r="S356" s="219"/>
    </row>
    <row r="357" spans="15:19" ht="15.75" customHeight="1">
      <c r="O357" s="219"/>
      <c r="P357" s="219"/>
      <c r="Q357" s="219"/>
      <c r="R357" s="219"/>
      <c r="S357" s="219"/>
    </row>
    <row r="358" spans="15:19" ht="15.75" customHeight="1">
      <c r="O358" s="219"/>
      <c r="P358" s="219"/>
      <c r="Q358" s="219"/>
      <c r="R358" s="219"/>
      <c r="S358" s="219"/>
    </row>
    <row r="359" spans="15:19" ht="15.75" customHeight="1">
      <c r="O359" s="219"/>
      <c r="P359" s="219"/>
      <c r="Q359" s="219"/>
      <c r="R359" s="219"/>
      <c r="S359" s="219"/>
    </row>
    <row r="360" spans="15:19" ht="15.75" customHeight="1">
      <c r="O360" s="219"/>
      <c r="P360" s="219"/>
      <c r="Q360" s="219"/>
      <c r="R360" s="219"/>
      <c r="S360" s="219"/>
    </row>
    <row r="361" spans="15:19" ht="15.75" customHeight="1">
      <c r="O361" s="219"/>
      <c r="P361" s="219"/>
      <c r="Q361" s="219"/>
      <c r="R361" s="219"/>
      <c r="S361" s="219"/>
    </row>
    <row r="362" spans="15:19" ht="15.75" customHeight="1">
      <c r="O362" s="219"/>
      <c r="P362" s="219"/>
      <c r="Q362" s="219"/>
      <c r="R362" s="219"/>
      <c r="S362" s="219"/>
    </row>
    <row r="363" spans="15:19" ht="15.75" customHeight="1">
      <c r="O363" s="219"/>
      <c r="P363" s="219"/>
      <c r="Q363" s="219"/>
      <c r="R363" s="219"/>
      <c r="S363" s="219"/>
    </row>
    <row r="364" spans="15:19" ht="15.75" customHeight="1">
      <c r="O364" s="219"/>
      <c r="P364" s="219"/>
      <c r="Q364" s="219"/>
      <c r="R364" s="219"/>
      <c r="S364" s="219"/>
    </row>
    <row r="365" spans="15:19" ht="15.75" customHeight="1">
      <c r="O365" s="219"/>
      <c r="P365" s="219"/>
      <c r="Q365" s="219"/>
      <c r="R365" s="219"/>
      <c r="S365" s="219"/>
    </row>
    <row r="366" spans="15:19" ht="15.75" customHeight="1">
      <c r="O366" s="219"/>
      <c r="P366" s="219"/>
      <c r="Q366" s="219"/>
      <c r="R366" s="219"/>
      <c r="S366" s="219"/>
    </row>
    <row r="367" spans="15:19" ht="15.75" customHeight="1">
      <c r="O367" s="219"/>
      <c r="P367" s="219"/>
      <c r="Q367" s="219"/>
      <c r="R367" s="219"/>
      <c r="S367" s="219"/>
    </row>
    <row r="368" spans="15:19" ht="15.75" customHeight="1">
      <c r="O368" s="219"/>
      <c r="P368" s="219"/>
      <c r="Q368" s="219"/>
      <c r="R368" s="219"/>
      <c r="S368" s="219"/>
    </row>
    <row r="369" spans="15:19" ht="15.75" customHeight="1">
      <c r="O369" s="219"/>
      <c r="P369" s="219"/>
      <c r="Q369" s="219"/>
      <c r="R369" s="219"/>
      <c r="S369" s="219"/>
    </row>
    <row r="370" spans="15:19" ht="15.75" customHeight="1">
      <c r="O370" s="219"/>
      <c r="P370" s="219"/>
      <c r="Q370" s="219"/>
      <c r="R370" s="219"/>
      <c r="S370" s="219"/>
    </row>
    <row r="371" spans="15:19" ht="15.75" customHeight="1">
      <c r="O371" s="219"/>
      <c r="P371" s="219"/>
      <c r="Q371" s="219"/>
      <c r="R371" s="219"/>
      <c r="S371" s="219"/>
    </row>
    <row r="372" spans="15:19" ht="15.75" customHeight="1">
      <c r="O372" s="219"/>
      <c r="P372" s="219"/>
      <c r="Q372" s="219"/>
      <c r="R372" s="219"/>
      <c r="S372" s="219"/>
    </row>
    <row r="373" spans="15:19" ht="15.75" customHeight="1">
      <c r="O373" s="219"/>
      <c r="P373" s="219"/>
      <c r="Q373" s="219"/>
      <c r="R373" s="219"/>
      <c r="S373" s="219"/>
    </row>
    <row r="374" spans="15:19" ht="15.75" customHeight="1">
      <c r="O374" s="219"/>
      <c r="P374" s="219"/>
      <c r="Q374" s="219"/>
      <c r="R374" s="219"/>
      <c r="S374" s="219"/>
    </row>
    <row r="375" spans="15:19" ht="15.75" customHeight="1">
      <c r="O375" s="219"/>
      <c r="P375" s="219"/>
      <c r="Q375" s="219"/>
      <c r="R375" s="219"/>
      <c r="S375" s="219"/>
    </row>
    <row r="376" spans="15:19" ht="15.75" customHeight="1">
      <c r="O376" s="219"/>
      <c r="P376" s="219"/>
      <c r="Q376" s="219"/>
      <c r="R376" s="219"/>
      <c r="S376" s="219"/>
    </row>
    <row r="377" spans="15:19" ht="15.75" customHeight="1">
      <c r="O377" s="219"/>
      <c r="P377" s="219"/>
      <c r="Q377" s="219"/>
      <c r="R377" s="219"/>
      <c r="S377" s="219"/>
    </row>
    <row r="378" spans="15:19" ht="15.75" customHeight="1">
      <c r="O378" s="219"/>
      <c r="P378" s="219"/>
      <c r="Q378" s="219"/>
      <c r="R378" s="219"/>
      <c r="S378" s="219"/>
    </row>
    <row r="379" spans="15:19" ht="15.75" customHeight="1">
      <c r="O379" s="219"/>
      <c r="P379" s="219"/>
      <c r="Q379" s="219"/>
      <c r="R379" s="219"/>
      <c r="S379" s="219"/>
    </row>
    <row r="380" spans="15:19" ht="15.75" customHeight="1">
      <c r="O380" s="219"/>
      <c r="P380" s="219"/>
      <c r="Q380" s="219"/>
      <c r="R380" s="219"/>
      <c r="S380" s="219"/>
    </row>
    <row r="381" spans="15:19" ht="15.75" customHeight="1">
      <c r="O381" s="219"/>
      <c r="P381" s="219"/>
      <c r="Q381" s="219"/>
      <c r="R381" s="219"/>
      <c r="S381" s="219"/>
    </row>
    <row r="382" spans="15:19" ht="15.75" customHeight="1">
      <c r="O382" s="219"/>
      <c r="P382" s="219"/>
      <c r="Q382" s="219"/>
      <c r="R382" s="219"/>
      <c r="S382" s="219"/>
    </row>
    <row r="383" spans="15:19" ht="15.75" customHeight="1">
      <c r="O383" s="219"/>
      <c r="P383" s="219"/>
      <c r="Q383" s="219"/>
      <c r="R383" s="219"/>
      <c r="S383" s="219"/>
    </row>
    <row r="384" spans="15:19" ht="15.75" customHeight="1">
      <c r="O384" s="219"/>
      <c r="P384" s="219"/>
      <c r="Q384" s="219"/>
      <c r="R384" s="219"/>
      <c r="S384" s="219"/>
    </row>
    <row r="385" spans="15:19" ht="15.75" customHeight="1">
      <c r="O385" s="219"/>
      <c r="P385" s="219"/>
      <c r="Q385" s="219"/>
      <c r="R385" s="219"/>
      <c r="S385" s="219"/>
    </row>
    <row r="386" spans="15:19" ht="15.75" customHeight="1">
      <c r="O386" s="219"/>
      <c r="P386" s="219"/>
      <c r="Q386" s="219"/>
      <c r="R386" s="219"/>
      <c r="S386" s="219"/>
    </row>
    <row r="387" spans="15:19" ht="15.75" customHeight="1">
      <c r="O387" s="219"/>
      <c r="P387" s="219"/>
      <c r="Q387" s="219"/>
      <c r="R387" s="219"/>
      <c r="S387" s="219"/>
    </row>
    <row r="388" spans="15:19" ht="15.75" customHeight="1">
      <c r="O388" s="219"/>
      <c r="P388" s="219"/>
      <c r="Q388" s="219"/>
      <c r="R388" s="219"/>
      <c r="S388" s="219"/>
    </row>
    <row r="389" spans="15:19" ht="15.75" customHeight="1">
      <c r="O389" s="219"/>
      <c r="P389" s="219"/>
      <c r="Q389" s="219"/>
      <c r="R389" s="219"/>
      <c r="S389" s="219"/>
    </row>
    <row r="390" spans="15:19" ht="15.75" customHeight="1">
      <c r="O390" s="219"/>
      <c r="P390" s="219"/>
      <c r="Q390" s="219"/>
      <c r="R390" s="219"/>
      <c r="S390" s="219"/>
    </row>
    <row r="391" spans="15:19" ht="15.75" customHeight="1">
      <c r="O391" s="219"/>
      <c r="P391" s="219"/>
      <c r="Q391" s="219"/>
      <c r="R391" s="219"/>
      <c r="S391" s="219"/>
    </row>
    <row r="392" spans="15:19" ht="15.75" customHeight="1">
      <c r="O392" s="219"/>
      <c r="P392" s="219"/>
      <c r="Q392" s="219"/>
      <c r="R392" s="219"/>
      <c r="S392" s="219"/>
    </row>
    <row r="393" spans="15:19" ht="15.75" customHeight="1">
      <c r="O393" s="219"/>
      <c r="P393" s="219"/>
      <c r="Q393" s="219"/>
      <c r="R393" s="219"/>
      <c r="S393" s="219"/>
    </row>
    <row r="394" spans="15:19" ht="15.75" customHeight="1">
      <c r="O394" s="219"/>
      <c r="P394" s="219"/>
      <c r="Q394" s="219"/>
      <c r="R394" s="219"/>
      <c r="S394" s="219"/>
    </row>
    <row r="395" spans="15:19" ht="15.75" customHeight="1">
      <c r="O395" s="219"/>
      <c r="P395" s="219"/>
      <c r="Q395" s="219"/>
      <c r="R395" s="219"/>
      <c r="S395" s="219"/>
    </row>
    <row r="396" spans="15:19" ht="15.75" customHeight="1">
      <c r="O396" s="219"/>
      <c r="P396" s="219"/>
      <c r="Q396" s="219"/>
      <c r="R396" s="219"/>
      <c r="S396" s="219"/>
    </row>
    <row r="397" spans="15:19" ht="15.75" customHeight="1">
      <c r="O397" s="219"/>
      <c r="P397" s="219"/>
      <c r="Q397" s="219"/>
      <c r="R397" s="219"/>
      <c r="S397" s="219"/>
    </row>
    <row r="398" spans="15:19" ht="15.75" customHeight="1">
      <c r="O398" s="219"/>
      <c r="P398" s="219"/>
      <c r="Q398" s="219"/>
      <c r="R398" s="219"/>
      <c r="S398" s="219"/>
    </row>
    <row r="399" spans="15:19" ht="15.75" customHeight="1">
      <c r="O399" s="219"/>
      <c r="P399" s="219"/>
      <c r="Q399" s="219"/>
      <c r="R399" s="219"/>
      <c r="S399" s="219"/>
    </row>
    <row r="400" spans="15:19" ht="15.75" customHeight="1">
      <c r="O400" s="219"/>
      <c r="P400" s="219"/>
      <c r="Q400" s="219"/>
      <c r="R400" s="219"/>
      <c r="S400" s="219"/>
    </row>
    <row r="401" spans="15:19" ht="15.75" customHeight="1">
      <c r="O401" s="219"/>
      <c r="P401" s="219"/>
      <c r="Q401" s="219"/>
      <c r="R401" s="219"/>
      <c r="S401" s="219"/>
    </row>
    <row r="402" spans="15:19" ht="15.75" customHeight="1">
      <c r="O402" s="219"/>
      <c r="P402" s="219"/>
      <c r="Q402" s="219"/>
      <c r="R402" s="219"/>
      <c r="S402" s="219"/>
    </row>
    <row r="403" spans="15:19" ht="15.75" customHeight="1">
      <c r="O403" s="219"/>
      <c r="P403" s="219"/>
      <c r="Q403" s="219"/>
      <c r="R403" s="219"/>
      <c r="S403" s="219"/>
    </row>
    <row r="404" spans="15:19" ht="15.75" customHeight="1">
      <c r="O404" s="219"/>
      <c r="P404" s="219"/>
      <c r="Q404" s="219"/>
      <c r="R404" s="219"/>
      <c r="S404" s="219"/>
    </row>
    <row r="405" spans="15:19" ht="15.75" customHeight="1">
      <c r="O405" s="219"/>
      <c r="P405" s="219"/>
      <c r="Q405" s="219"/>
      <c r="R405" s="219"/>
      <c r="S405" s="219"/>
    </row>
    <row r="406" spans="15:19" ht="15.75" customHeight="1">
      <c r="O406" s="219"/>
      <c r="P406" s="219"/>
      <c r="Q406" s="219"/>
      <c r="R406" s="219"/>
      <c r="S406" s="219"/>
    </row>
    <row r="407" spans="15:19" ht="15.75" customHeight="1">
      <c r="O407" s="219"/>
      <c r="P407" s="219"/>
      <c r="Q407" s="219"/>
      <c r="R407" s="219"/>
      <c r="S407" s="219"/>
    </row>
    <row r="408" spans="15:19" ht="15.75" customHeight="1">
      <c r="O408" s="219"/>
      <c r="P408" s="219"/>
      <c r="Q408" s="219"/>
      <c r="R408" s="219"/>
      <c r="S408" s="219"/>
    </row>
    <row r="409" spans="15:19" ht="15.75" customHeight="1">
      <c r="O409" s="219"/>
      <c r="P409" s="219"/>
      <c r="Q409" s="219"/>
      <c r="R409" s="219"/>
      <c r="S409" s="219"/>
    </row>
    <row r="410" spans="15:19" ht="15.75" customHeight="1">
      <c r="O410" s="219"/>
      <c r="P410" s="219"/>
      <c r="Q410" s="219"/>
      <c r="R410" s="219"/>
      <c r="S410" s="219"/>
    </row>
    <row r="411" spans="15:19" ht="15.75" customHeight="1">
      <c r="O411" s="219"/>
      <c r="P411" s="219"/>
      <c r="Q411" s="219"/>
      <c r="R411" s="219"/>
      <c r="S411" s="219"/>
    </row>
    <row r="412" spans="15:19" ht="15.75" customHeight="1">
      <c r="O412" s="219"/>
      <c r="P412" s="219"/>
      <c r="Q412" s="219"/>
      <c r="R412" s="219"/>
      <c r="S412" s="219"/>
    </row>
    <row r="413" spans="15:19" ht="15.75" customHeight="1">
      <c r="O413" s="219"/>
      <c r="P413" s="219"/>
      <c r="Q413" s="219"/>
      <c r="R413" s="219"/>
      <c r="S413" s="219"/>
    </row>
    <row r="414" spans="15:19" ht="15.75" customHeight="1">
      <c r="O414" s="219"/>
      <c r="P414" s="219"/>
      <c r="Q414" s="219"/>
      <c r="R414" s="219"/>
      <c r="S414" s="219"/>
    </row>
    <row r="415" spans="15:19" ht="15.75" customHeight="1">
      <c r="O415" s="219"/>
      <c r="P415" s="219"/>
      <c r="Q415" s="219"/>
      <c r="R415" s="219"/>
      <c r="S415" s="219"/>
    </row>
    <row r="416" spans="15:19" ht="15.75" customHeight="1">
      <c r="O416" s="219"/>
      <c r="P416" s="219"/>
      <c r="Q416" s="219"/>
      <c r="R416" s="219"/>
      <c r="S416" s="219"/>
    </row>
    <row r="417" spans="15:19" ht="15.75" customHeight="1">
      <c r="O417" s="219"/>
      <c r="P417" s="219"/>
      <c r="Q417" s="219"/>
      <c r="R417" s="219"/>
      <c r="S417" s="219"/>
    </row>
    <row r="418" spans="15:19" ht="15.75" customHeight="1">
      <c r="O418" s="219"/>
      <c r="P418" s="219"/>
      <c r="Q418" s="219"/>
      <c r="R418" s="219"/>
      <c r="S418" s="219"/>
    </row>
    <row r="419" spans="15:19" ht="15.75" customHeight="1">
      <c r="O419" s="219"/>
      <c r="P419" s="219"/>
      <c r="Q419" s="219"/>
      <c r="R419" s="219"/>
      <c r="S419" s="219"/>
    </row>
    <row r="420" spans="15:19" ht="15.75" customHeight="1">
      <c r="O420" s="219"/>
      <c r="P420" s="219"/>
      <c r="Q420" s="219"/>
      <c r="R420" s="219"/>
      <c r="S420" s="219"/>
    </row>
    <row r="421" spans="15:19" ht="15.75" customHeight="1">
      <c r="O421" s="219"/>
      <c r="P421" s="219"/>
      <c r="Q421" s="219"/>
      <c r="R421" s="219"/>
      <c r="S421" s="219"/>
    </row>
    <row r="422" spans="15:19" ht="15.75" customHeight="1">
      <c r="O422" s="219"/>
      <c r="P422" s="219"/>
      <c r="Q422" s="219"/>
      <c r="R422" s="219"/>
      <c r="S422" s="219"/>
    </row>
    <row r="423" spans="15:19" ht="15.75" customHeight="1">
      <c r="O423" s="219"/>
      <c r="P423" s="219"/>
      <c r="Q423" s="219"/>
      <c r="R423" s="219"/>
      <c r="S423" s="219"/>
    </row>
    <row r="424" spans="15:19" ht="15.75" customHeight="1">
      <c r="O424" s="219"/>
      <c r="P424" s="219"/>
      <c r="Q424" s="219"/>
      <c r="R424" s="219"/>
      <c r="S424" s="219"/>
    </row>
    <row r="425" spans="15:19" ht="15.75" customHeight="1">
      <c r="O425" s="219"/>
      <c r="P425" s="219"/>
      <c r="Q425" s="219"/>
      <c r="R425" s="219"/>
      <c r="S425" s="219"/>
    </row>
    <row r="426" spans="15:19" ht="15.75" customHeight="1">
      <c r="O426" s="219"/>
      <c r="P426" s="219"/>
      <c r="Q426" s="219"/>
      <c r="R426" s="219"/>
      <c r="S426" s="219"/>
    </row>
    <row r="427" spans="15:19" ht="15.75" customHeight="1">
      <c r="O427" s="219"/>
      <c r="P427" s="219"/>
      <c r="Q427" s="219"/>
      <c r="R427" s="219"/>
      <c r="S427" s="219"/>
    </row>
    <row r="428" spans="15:19" ht="15.75" customHeight="1">
      <c r="O428" s="219"/>
      <c r="P428" s="219"/>
      <c r="Q428" s="219"/>
      <c r="R428" s="219"/>
      <c r="S428" s="219"/>
    </row>
    <row r="429" spans="15:19" ht="15.75" customHeight="1">
      <c r="O429" s="219"/>
      <c r="P429" s="219"/>
      <c r="Q429" s="219"/>
      <c r="R429" s="219"/>
      <c r="S429" s="219"/>
    </row>
    <row r="430" spans="15:19" ht="15.75" customHeight="1">
      <c r="O430" s="219"/>
      <c r="P430" s="219"/>
      <c r="Q430" s="219"/>
      <c r="R430" s="219"/>
      <c r="S430" s="219"/>
    </row>
    <row r="431" spans="15:19" ht="15.75" customHeight="1">
      <c r="O431" s="219"/>
      <c r="P431" s="219"/>
      <c r="Q431" s="219"/>
      <c r="R431" s="219"/>
      <c r="S431" s="219"/>
    </row>
    <row r="432" spans="15:19" ht="15.75" customHeight="1">
      <c r="O432" s="219"/>
      <c r="P432" s="219"/>
      <c r="Q432" s="219"/>
      <c r="R432" s="219"/>
      <c r="S432" s="219"/>
    </row>
    <row r="433" spans="15:19" ht="15.75" customHeight="1">
      <c r="O433" s="219"/>
      <c r="P433" s="219"/>
      <c r="Q433" s="219"/>
      <c r="R433" s="219"/>
      <c r="S433" s="219"/>
    </row>
    <row r="434" spans="15:19" ht="15.75" customHeight="1">
      <c r="O434" s="219"/>
      <c r="P434" s="219"/>
      <c r="Q434" s="219"/>
      <c r="R434" s="219"/>
      <c r="S434" s="219"/>
    </row>
    <row r="435" spans="15:19" ht="15.75" customHeight="1">
      <c r="O435" s="219"/>
      <c r="P435" s="219"/>
      <c r="Q435" s="219"/>
      <c r="R435" s="219"/>
      <c r="S435" s="219"/>
    </row>
    <row r="436" spans="15:19" ht="15.75" customHeight="1">
      <c r="O436" s="219"/>
      <c r="P436" s="219"/>
      <c r="Q436" s="219"/>
      <c r="R436" s="219"/>
      <c r="S436" s="219"/>
    </row>
    <row r="437" spans="15:19" ht="15.75" customHeight="1">
      <c r="O437" s="219"/>
      <c r="P437" s="219"/>
      <c r="Q437" s="219"/>
      <c r="R437" s="219"/>
      <c r="S437" s="219"/>
    </row>
    <row r="438" spans="15:19" ht="15.75" customHeight="1">
      <c r="O438" s="219"/>
      <c r="P438" s="219"/>
      <c r="Q438" s="219"/>
      <c r="R438" s="219"/>
      <c r="S438" s="219"/>
    </row>
    <row r="439" spans="15:19" ht="15.75" customHeight="1">
      <c r="O439" s="219"/>
      <c r="P439" s="219"/>
      <c r="Q439" s="219"/>
      <c r="R439" s="219"/>
      <c r="S439" s="219"/>
    </row>
    <row r="440" spans="15:19" ht="15.75" customHeight="1">
      <c r="O440" s="219"/>
      <c r="P440" s="219"/>
      <c r="Q440" s="219"/>
      <c r="R440" s="219"/>
      <c r="S440" s="219"/>
    </row>
    <row r="441" spans="15:19" ht="15.75" customHeight="1">
      <c r="O441" s="219"/>
      <c r="P441" s="219"/>
      <c r="Q441" s="219"/>
      <c r="R441" s="219"/>
      <c r="S441" s="219"/>
    </row>
    <row r="442" spans="15:19" ht="15.75" customHeight="1">
      <c r="O442" s="219"/>
      <c r="P442" s="219"/>
      <c r="Q442" s="219"/>
      <c r="R442" s="219"/>
      <c r="S442" s="219"/>
    </row>
    <row r="443" spans="15:19" ht="15.75" customHeight="1">
      <c r="O443" s="219"/>
      <c r="P443" s="219"/>
      <c r="Q443" s="219"/>
      <c r="R443" s="219"/>
      <c r="S443" s="219"/>
    </row>
    <row r="444" spans="15:19" ht="15.75" customHeight="1">
      <c r="O444" s="219"/>
      <c r="P444" s="219"/>
      <c r="Q444" s="219"/>
      <c r="R444" s="219"/>
      <c r="S444" s="219"/>
    </row>
    <row r="445" spans="15:19" ht="15.75" customHeight="1">
      <c r="O445" s="219"/>
      <c r="P445" s="219"/>
      <c r="Q445" s="219"/>
      <c r="R445" s="219"/>
      <c r="S445" s="219"/>
    </row>
    <row r="446" spans="15:19" ht="15.75" customHeight="1">
      <c r="O446" s="219"/>
      <c r="P446" s="219"/>
      <c r="Q446" s="219"/>
      <c r="R446" s="219"/>
      <c r="S446" s="219"/>
    </row>
    <row r="447" spans="15:19" ht="15.75" customHeight="1">
      <c r="O447" s="219"/>
      <c r="P447" s="219"/>
      <c r="Q447" s="219"/>
      <c r="R447" s="219"/>
      <c r="S447" s="219"/>
    </row>
    <row r="448" spans="15:19" ht="15.75" customHeight="1">
      <c r="O448" s="219"/>
      <c r="P448" s="219"/>
      <c r="Q448" s="219"/>
      <c r="R448" s="219"/>
      <c r="S448" s="219"/>
    </row>
    <row r="449" spans="15:19" ht="15.75" customHeight="1">
      <c r="O449" s="219"/>
      <c r="P449" s="219"/>
      <c r="Q449" s="219"/>
      <c r="R449" s="219"/>
      <c r="S449" s="219"/>
    </row>
    <row r="450" spans="15:19" ht="15.75" customHeight="1">
      <c r="O450" s="219"/>
      <c r="P450" s="219"/>
      <c r="Q450" s="219"/>
      <c r="R450" s="219"/>
      <c r="S450" s="219"/>
    </row>
    <row r="451" spans="15:19" ht="15.75" customHeight="1">
      <c r="O451" s="219"/>
      <c r="P451" s="219"/>
      <c r="Q451" s="219"/>
      <c r="R451" s="219"/>
      <c r="S451" s="219"/>
    </row>
    <row r="452" spans="15:19" ht="15.75" customHeight="1">
      <c r="O452" s="219"/>
      <c r="P452" s="219"/>
      <c r="Q452" s="219"/>
      <c r="R452" s="219"/>
      <c r="S452" s="219"/>
    </row>
    <row r="453" spans="15:19" ht="15.75" customHeight="1">
      <c r="O453" s="219"/>
      <c r="P453" s="219"/>
      <c r="Q453" s="219"/>
      <c r="R453" s="219"/>
      <c r="S453" s="219"/>
    </row>
    <row r="454" spans="15:19" ht="15.75" customHeight="1">
      <c r="O454" s="219"/>
      <c r="P454" s="219"/>
      <c r="Q454" s="219"/>
      <c r="R454" s="219"/>
      <c r="S454" s="219"/>
    </row>
    <row r="455" spans="15:19" ht="15.75" customHeight="1">
      <c r="O455" s="219"/>
      <c r="P455" s="219"/>
      <c r="Q455" s="219"/>
      <c r="R455" s="219"/>
      <c r="S455" s="219"/>
    </row>
    <row r="456" spans="15:19" ht="15.75" customHeight="1">
      <c r="O456" s="219"/>
      <c r="P456" s="219"/>
      <c r="Q456" s="219"/>
      <c r="R456" s="219"/>
      <c r="S456" s="219"/>
    </row>
    <row r="457" spans="15:19" ht="15.75" customHeight="1">
      <c r="O457" s="219"/>
      <c r="P457" s="219"/>
      <c r="Q457" s="219"/>
      <c r="R457" s="219"/>
      <c r="S457" s="219"/>
    </row>
    <row r="458" spans="15:19" ht="15.75" customHeight="1">
      <c r="O458" s="219"/>
      <c r="P458" s="219"/>
      <c r="Q458" s="219"/>
      <c r="R458" s="219"/>
      <c r="S458" s="219"/>
    </row>
    <row r="459" spans="15:19" ht="15.75" customHeight="1">
      <c r="O459" s="219"/>
      <c r="P459" s="219"/>
      <c r="Q459" s="219"/>
      <c r="R459" s="219"/>
      <c r="S459" s="219"/>
    </row>
    <row r="460" spans="15:19" ht="15.75" customHeight="1">
      <c r="O460" s="219"/>
      <c r="P460" s="219"/>
      <c r="Q460" s="219"/>
      <c r="R460" s="219"/>
      <c r="S460" s="219"/>
    </row>
    <row r="461" spans="15:19" ht="15.75" customHeight="1">
      <c r="O461" s="219"/>
      <c r="P461" s="219"/>
      <c r="Q461" s="219"/>
      <c r="R461" s="219"/>
      <c r="S461" s="219"/>
    </row>
    <row r="462" spans="15:19" ht="15.75" customHeight="1">
      <c r="O462" s="219"/>
      <c r="P462" s="219"/>
      <c r="Q462" s="219"/>
      <c r="R462" s="219"/>
      <c r="S462" s="219"/>
    </row>
    <row r="463" spans="15:19" ht="15.75" customHeight="1">
      <c r="O463" s="219"/>
      <c r="P463" s="219"/>
      <c r="Q463" s="219"/>
      <c r="R463" s="219"/>
      <c r="S463" s="219"/>
    </row>
    <row r="464" spans="15:19" ht="15.75" customHeight="1">
      <c r="O464" s="219"/>
      <c r="P464" s="219"/>
      <c r="Q464" s="219"/>
      <c r="R464" s="219"/>
      <c r="S464" s="219"/>
    </row>
    <row r="465" spans="15:19" ht="15.75" customHeight="1">
      <c r="O465" s="219"/>
      <c r="P465" s="219"/>
      <c r="Q465" s="219"/>
      <c r="R465" s="219"/>
      <c r="S465" s="219"/>
    </row>
    <row r="466" spans="15:19" ht="15.75" customHeight="1">
      <c r="O466" s="219"/>
      <c r="P466" s="219"/>
      <c r="Q466" s="219"/>
      <c r="R466" s="219"/>
      <c r="S466" s="219"/>
    </row>
    <row r="467" spans="15:19" ht="15.75" customHeight="1">
      <c r="O467" s="219"/>
      <c r="P467" s="219"/>
      <c r="Q467" s="219"/>
      <c r="R467" s="219"/>
      <c r="S467" s="219"/>
    </row>
    <row r="468" spans="15:19" ht="15.75" customHeight="1">
      <c r="O468" s="219"/>
      <c r="P468" s="219"/>
      <c r="Q468" s="219"/>
      <c r="R468" s="219"/>
      <c r="S468" s="219"/>
    </row>
    <row r="469" spans="15:19" ht="15.75" customHeight="1">
      <c r="O469" s="219"/>
      <c r="P469" s="219"/>
      <c r="Q469" s="219"/>
      <c r="R469" s="219"/>
      <c r="S469" s="219"/>
    </row>
    <row r="470" spans="15:19" ht="15.75" customHeight="1">
      <c r="O470" s="219"/>
      <c r="P470" s="219"/>
      <c r="Q470" s="219"/>
      <c r="R470" s="219"/>
      <c r="S470" s="219"/>
    </row>
    <row r="471" spans="15:19" ht="15.75" customHeight="1">
      <c r="O471" s="219"/>
      <c r="P471" s="219"/>
      <c r="Q471" s="219"/>
      <c r="R471" s="219"/>
      <c r="S471" s="219"/>
    </row>
    <row r="472" spans="15:19" ht="15.75" customHeight="1">
      <c r="O472" s="219"/>
      <c r="P472" s="219"/>
      <c r="Q472" s="219"/>
      <c r="R472" s="219"/>
      <c r="S472" s="219"/>
    </row>
    <row r="473" spans="15:19" ht="15.75" customHeight="1">
      <c r="O473" s="219"/>
      <c r="P473" s="219"/>
      <c r="Q473" s="219"/>
      <c r="R473" s="219"/>
      <c r="S473" s="219"/>
    </row>
    <row r="474" spans="15:19" ht="15.75" customHeight="1">
      <c r="O474" s="219"/>
      <c r="P474" s="219"/>
      <c r="Q474" s="219"/>
      <c r="R474" s="219"/>
      <c r="S474" s="219"/>
    </row>
    <row r="475" spans="15:19" ht="15.75" customHeight="1">
      <c r="O475" s="219"/>
      <c r="P475" s="219"/>
      <c r="Q475" s="219"/>
      <c r="R475" s="219"/>
      <c r="S475" s="219"/>
    </row>
    <row r="476" spans="15:19" ht="15.75" customHeight="1">
      <c r="O476" s="219"/>
      <c r="P476" s="219"/>
      <c r="Q476" s="219"/>
      <c r="R476" s="219"/>
      <c r="S476" s="219"/>
    </row>
    <row r="477" spans="15:19" ht="15.75" customHeight="1">
      <c r="O477" s="219"/>
      <c r="P477" s="219"/>
      <c r="Q477" s="219"/>
      <c r="R477" s="219"/>
      <c r="S477" s="219"/>
    </row>
    <row r="478" spans="15:19" ht="15.75" customHeight="1">
      <c r="O478" s="219"/>
      <c r="P478" s="219"/>
      <c r="Q478" s="219"/>
      <c r="R478" s="219"/>
      <c r="S478" s="219"/>
    </row>
    <row r="479" spans="15:19" ht="15.75" customHeight="1">
      <c r="O479" s="219"/>
      <c r="P479" s="219"/>
      <c r="Q479" s="219"/>
      <c r="R479" s="219"/>
      <c r="S479" s="219"/>
    </row>
    <row r="480" spans="15:19" ht="15.75" customHeight="1">
      <c r="O480" s="219"/>
      <c r="P480" s="219"/>
      <c r="Q480" s="219"/>
      <c r="R480" s="219"/>
      <c r="S480" s="219"/>
    </row>
    <row r="481" spans="15:19" ht="15.75" customHeight="1">
      <c r="O481" s="219"/>
      <c r="P481" s="219"/>
      <c r="Q481" s="219"/>
      <c r="R481" s="219"/>
      <c r="S481" s="219"/>
    </row>
    <row r="482" spans="15:19" ht="15.75" customHeight="1">
      <c r="O482" s="219"/>
      <c r="P482" s="219"/>
      <c r="Q482" s="219"/>
      <c r="R482" s="219"/>
      <c r="S482" s="219"/>
    </row>
    <row r="483" spans="15:19" ht="15.75" customHeight="1">
      <c r="O483" s="219"/>
      <c r="P483" s="219"/>
      <c r="Q483" s="219"/>
      <c r="R483" s="219"/>
      <c r="S483" s="219"/>
    </row>
    <row r="484" spans="15:19" ht="15.75" customHeight="1">
      <c r="O484" s="219"/>
      <c r="P484" s="219"/>
      <c r="Q484" s="219"/>
      <c r="R484" s="219"/>
      <c r="S484" s="219"/>
    </row>
    <row r="485" spans="15:19" ht="15.75" customHeight="1">
      <c r="O485" s="219"/>
      <c r="P485" s="219"/>
      <c r="Q485" s="219"/>
      <c r="R485" s="219"/>
      <c r="S485" s="219"/>
    </row>
    <row r="486" spans="15:19" ht="15.75" customHeight="1">
      <c r="O486" s="219"/>
      <c r="P486" s="219"/>
      <c r="Q486" s="219"/>
      <c r="R486" s="219"/>
      <c r="S486" s="219"/>
    </row>
    <row r="487" spans="15:19" ht="15.75" customHeight="1">
      <c r="O487" s="219"/>
      <c r="P487" s="219"/>
      <c r="Q487" s="219"/>
      <c r="R487" s="219"/>
      <c r="S487" s="219"/>
    </row>
    <row r="488" spans="15:19" ht="15.75" customHeight="1">
      <c r="O488" s="219"/>
      <c r="P488" s="219"/>
      <c r="Q488" s="219"/>
      <c r="R488" s="219"/>
      <c r="S488" s="219"/>
    </row>
    <row r="489" spans="15:19" ht="15.75" customHeight="1">
      <c r="O489" s="219"/>
      <c r="P489" s="219"/>
      <c r="Q489" s="219"/>
      <c r="R489" s="219"/>
      <c r="S489" s="219"/>
    </row>
    <row r="490" spans="15:19" ht="15.75" customHeight="1">
      <c r="O490" s="219"/>
      <c r="P490" s="219"/>
      <c r="Q490" s="219"/>
      <c r="R490" s="219"/>
      <c r="S490" s="219"/>
    </row>
    <row r="491" spans="15:19" ht="15.75" customHeight="1">
      <c r="O491" s="219"/>
      <c r="P491" s="219"/>
      <c r="Q491" s="219"/>
      <c r="R491" s="219"/>
      <c r="S491" s="219"/>
    </row>
    <row r="492" spans="15:19" ht="15.75" customHeight="1">
      <c r="O492" s="219"/>
      <c r="P492" s="219"/>
      <c r="Q492" s="219"/>
      <c r="R492" s="219"/>
      <c r="S492" s="219"/>
    </row>
    <row r="493" spans="15:19" ht="15.75" customHeight="1">
      <c r="O493" s="219"/>
      <c r="P493" s="219"/>
      <c r="Q493" s="219"/>
      <c r="R493" s="219"/>
      <c r="S493" s="219"/>
    </row>
    <row r="494" spans="15:19" ht="15.75" customHeight="1">
      <c r="O494" s="219"/>
      <c r="P494" s="219"/>
      <c r="Q494" s="219"/>
      <c r="R494" s="219"/>
      <c r="S494" s="219"/>
    </row>
    <row r="495" spans="15:19" ht="15.75" customHeight="1">
      <c r="O495" s="219"/>
      <c r="P495" s="219"/>
      <c r="Q495" s="219"/>
      <c r="R495" s="219"/>
      <c r="S495" s="219"/>
    </row>
    <row r="496" spans="15:19" ht="15.75" customHeight="1">
      <c r="O496" s="219"/>
      <c r="P496" s="219"/>
      <c r="Q496" s="219"/>
      <c r="R496" s="219"/>
      <c r="S496" s="219"/>
    </row>
    <row r="497" spans="15:19" ht="15.75" customHeight="1">
      <c r="O497" s="219"/>
      <c r="P497" s="219"/>
      <c r="Q497" s="219"/>
      <c r="R497" s="219"/>
      <c r="S497" s="219"/>
    </row>
    <row r="498" spans="15:19" ht="15.75" customHeight="1">
      <c r="O498" s="219"/>
      <c r="P498" s="219"/>
      <c r="Q498" s="219"/>
      <c r="R498" s="219"/>
      <c r="S498" s="219"/>
    </row>
    <row r="499" spans="15:19" ht="15.75" customHeight="1">
      <c r="O499" s="219"/>
      <c r="P499" s="219"/>
      <c r="Q499" s="219"/>
      <c r="R499" s="219"/>
      <c r="S499" s="219"/>
    </row>
    <row r="500" spans="15:19" ht="15.75" customHeight="1">
      <c r="O500" s="219"/>
      <c r="P500" s="219"/>
      <c r="Q500" s="219"/>
      <c r="R500" s="219"/>
      <c r="S500" s="219"/>
    </row>
    <row r="501" spans="15:19" ht="15.75" customHeight="1">
      <c r="O501" s="219"/>
      <c r="P501" s="219"/>
      <c r="Q501" s="219"/>
      <c r="R501" s="219"/>
      <c r="S501" s="219"/>
    </row>
    <row r="502" spans="15:19" ht="15.75" customHeight="1">
      <c r="O502" s="219"/>
      <c r="P502" s="219"/>
      <c r="Q502" s="219"/>
      <c r="R502" s="219"/>
      <c r="S502" s="219"/>
    </row>
    <row r="503" spans="15:19" ht="15.75" customHeight="1">
      <c r="O503" s="219"/>
      <c r="P503" s="219"/>
      <c r="Q503" s="219"/>
      <c r="R503" s="219"/>
      <c r="S503" s="219"/>
    </row>
    <row r="504" spans="15:19" ht="15.75" customHeight="1">
      <c r="O504" s="219"/>
      <c r="P504" s="219"/>
      <c r="Q504" s="219"/>
      <c r="R504" s="219"/>
      <c r="S504" s="219"/>
    </row>
    <row r="505" spans="15:19" ht="15.75" customHeight="1">
      <c r="O505" s="219"/>
      <c r="P505" s="219"/>
      <c r="Q505" s="219"/>
      <c r="R505" s="219"/>
      <c r="S505" s="219"/>
    </row>
    <row r="506" spans="15:19" ht="15.75" customHeight="1">
      <c r="O506" s="219"/>
      <c r="P506" s="219"/>
      <c r="Q506" s="219"/>
      <c r="R506" s="219"/>
      <c r="S506" s="219"/>
    </row>
    <row r="507" spans="15:19" ht="15.75" customHeight="1">
      <c r="O507" s="219"/>
      <c r="P507" s="219"/>
      <c r="Q507" s="219"/>
      <c r="R507" s="219"/>
      <c r="S507" s="219"/>
    </row>
    <row r="508" spans="15:19" ht="15.75" customHeight="1">
      <c r="O508" s="219"/>
      <c r="P508" s="219"/>
      <c r="Q508" s="219"/>
      <c r="R508" s="219"/>
      <c r="S508" s="219"/>
    </row>
    <row r="509" spans="15:19" ht="15.75" customHeight="1">
      <c r="O509" s="219"/>
      <c r="P509" s="219"/>
      <c r="Q509" s="219"/>
      <c r="R509" s="219"/>
      <c r="S509" s="219"/>
    </row>
    <row r="510" spans="15:19" ht="15.75" customHeight="1">
      <c r="O510" s="219"/>
      <c r="P510" s="219"/>
      <c r="Q510" s="219"/>
      <c r="R510" s="219"/>
      <c r="S510" s="219"/>
    </row>
    <row r="511" spans="15:19" ht="15.75" customHeight="1">
      <c r="O511" s="219"/>
      <c r="P511" s="219"/>
      <c r="Q511" s="219"/>
      <c r="R511" s="219"/>
      <c r="S511" s="219"/>
    </row>
    <row r="512" spans="15:19" ht="15.75" customHeight="1">
      <c r="O512" s="219"/>
      <c r="P512" s="219"/>
      <c r="Q512" s="219"/>
      <c r="R512" s="219"/>
      <c r="S512" s="219"/>
    </row>
    <row r="513" spans="15:19" ht="15.75" customHeight="1">
      <c r="O513" s="219"/>
      <c r="P513" s="219"/>
      <c r="Q513" s="219"/>
      <c r="R513" s="219"/>
      <c r="S513" s="219"/>
    </row>
    <row r="514" spans="15:19" ht="15.75" customHeight="1">
      <c r="O514" s="219"/>
      <c r="P514" s="219"/>
      <c r="Q514" s="219"/>
      <c r="R514" s="219"/>
      <c r="S514" s="219"/>
    </row>
    <row r="515" spans="15:19" ht="15.75" customHeight="1">
      <c r="O515" s="219"/>
      <c r="P515" s="219"/>
      <c r="Q515" s="219"/>
      <c r="R515" s="219"/>
      <c r="S515" s="219"/>
    </row>
    <row r="516" spans="15:19" ht="15.75" customHeight="1">
      <c r="O516" s="219"/>
      <c r="P516" s="219"/>
      <c r="Q516" s="219"/>
      <c r="R516" s="219"/>
      <c r="S516" s="219"/>
    </row>
    <row r="517" spans="15:19" ht="15.75" customHeight="1">
      <c r="O517" s="219"/>
      <c r="P517" s="219"/>
      <c r="Q517" s="219"/>
      <c r="R517" s="219"/>
      <c r="S517" s="219"/>
    </row>
    <row r="518" spans="15:19" ht="15.75" customHeight="1">
      <c r="O518" s="219"/>
      <c r="P518" s="219"/>
      <c r="Q518" s="219"/>
      <c r="R518" s="219"/>
      <c r="S518" s="219"/>
    </row>
    <row r="519" spans="15:19" ht="15.75" customHeight="1">
      <c r="O519" s="219"/>
      <c r="P519" s="219"/>
      <c r="Q519" s="219"/>
      <c r="R519" s="219"/>
      <c r="S519" s="219"/>
    </row>
    <row r="520" spans="15:19" ht="15.75" customHeight="1">
      <c r="O520" s="219"/>
      <c r="P520" s="219"/>
      <c r="Q520" s="219"/>
      <c r="R520" s="219"/>
      <c r="S520" s="219"/>
    </row>
    <row r="521" spans="15:19" ht="15.75" customHeight="1">
      <c r="O521" s="219"/>
      <c r="P521" s="219"/>
      <c r="Q521" s="219"/>
      <c r="R521" s="219"/>
      <c r="S521" s="219"/>
    </row>
    <row r="522" spans="15:19" ht="15.75" customHeight="1">
      <c r="O522" s="219"/>
      <c r="P522" s="219"/>
      <c r="Q522" s="219"/>
      <c r="R522" s="219"/>
      <c r="S522" s="219"/>
    </row>
    <row r="523" spans="15:19" ht="15.75" customHeight="1">
      <c r="O523" s="219"/>
      <c r="P523" s="219"/>
      <c r="Q523" s="219"/>
      <c r="R523" s="219"/>
      <c r="S523" s="219"/>
    </row>
    <row r="524" spans="15:19" ht="15.75" customHeight="1">
      <c r="O524" s="219"/>
      <c r="P524" s="219"/>
      <c r="Q524" s="219"/>
      <c r="R524" s="219"/>
      <c r="S524" s="219"/>
    </row>
    <row r="525" spans="15:19" ht="15.75" customHeight="1">
      <c r="O525" s="219"/>
      <c r="P525" s="219"/>
      <c r="Q525" s="219"/>
      <c r="R525" s="219"/>
      <c r="S525" s="219"/>
    </row>
    <row r="526" spans="15:19" ht="15.75" customHeight="1">
      <c r="O526" s="219"/>
      <c r="P526" s="219"/>
      <c r="Q526" s="219"/>
      <c r="R526" s="219"/>
      <c r="S526" s="219"/>
    </row>
    <row r="527" spans="15:19" ht="15.75" customHeight="1">
      <c r="O527" s="219"/>
      <c r="P527" s="219"/>
      <c r="Q527" s="219"/>
      <c r="R527" s="219"/>
      <c r="S527" s="219"/>
    </row>
    <row r="528" spans="15:19" ht="15.75" customHeight="1">
      <c r="O528" s="219"/>
      <c r="P528" s="219"/>
      <c r="Q528" s="219"/>
      <c r="R528" s="219"/>
      <c r="S528" s="219"/>
    </row>
    <row r="529" spans="15:19" ht="15.75" customHeight="1">
      <c r="O529" s="219"/>
      <c r="P529" s="219"/>
      <c r="Q529" s="219"/>
      <c r="R529" s="219"/>
      <c r="S529" s="219"/>
    </row>
    <row r="530" spans="15:19" ht="15.75" customHeight="1">
      <c r="O530" s="219"/>
      <c r="P530" s="219"/>
      <c r="Q530" s="219"/>
      <c r="R530" s="219"/>
      <c r="S530" s="219"/>
    </row>
    <row r="531" spans="15:19" ht="15.75" customHeight="1">
      <c r="O531" s="219"/>
      <c r="P531" s="219"/>
      <c r="Q531" s="219"/>
      <c r="R531" s="219"/>
      <c r="S531" s="219"/>
    </row>
    <row r="532" spans="15:19" ht="15.75" customHeight="1">
      <c r="O532" s="219"/>
      <c r="P532" s="219"/>
      <c r="Q532" s="219"/>
      <c r="R532" s="219"/>
      <c r="S532" s="219"/>
    </row>
    <row r="533" spans="15:19" ht="15.75" customHeight="1">
      <c r="O533" s="219"/>
      <c r="P533" s="219"/>
      <c r="Q533" s="219"/>
      <c r="R533" s="219"/>
      <c r="S533" s="219"/>
    </row>
    <row r="534" spans="15:19" ht="15.75" customHeight="1">
      <c r="O534" s="219"/>
      <c r="P534" s="219"/>
      <c r="Q534" s="219"/>
      <c r="R534" s="219"/>
      <c r="S534" s="219"/>
    </row>
    <row r="535" spans="15:19" ht="15.75" customHeight="1">
      <c r="O535" s="219"/>
      <c r="P535" s="219"/>
      <c r="Q535" s="219"/>
      <c r="R535" s="219"/>
      <c r="S535" s="219"/>
    </row>
    <row r="536" spans="15:19" ht="15.75" customHeight="1">
      <c r="O536" s="219"/>
      <c r="P536" s="219"/>
      <c r="Q536" s="219"/>
      <c r="R536" s="219"/>
      <c r="S536" s="219"/>
    </row>
    <row r="537" spans="15:19" ht="15.75" customHeight="1">
      <c r="O537" s="219"/>
      <c r="P537" s="219"/>
      <c r="Q537" s="219"/>
      <c r="R537" s="219"/>
      <c r="S537" s="219"/>
    </row>
    <row r="538" spans="15:19" ht="15.75" customHeight="1">
      <c r="O538" s="219"/>
      <c r="P538" s="219"/>
      <c r="Q538" s="219"/>
      <c r="R538" s="219"/>
      <c r="S538" s="219"/>
    </row>
    <row r="539" spans="15:19" ht="15.75" customHeight="1">
      <c r="O539" s="219"/>
      <c r="P539" s="219"/>
      <c r="Q539" s="219"/>
      <c r="R539" s="219"/>
      <c r="S539" s="219"/>
    </row>
    <row r="540" spans="15:19" ht="15.75" customHeight="1">
      <c r="O540" s="219"/>
      <c r="P540" s="219"/>
      <c r="Q540" s="219"/>
      <c r="R540" s="219"/>
      <c r="S540" s="219"/>
    </row>
    <row r="541" spans="15:19" ht="15.75" customHeight="1">
      <c r="O541" s="219"/>
      <c r="P541" s="219"/>
      <c r="Q541" s="219"/>
      <c r="R541" s="219"/>
      <c r="S541" s="219"/>
    </row>
    <row r="542" spans="15:19" ht="15.75" customHeight="1">
      <c r="O542" s="219"/>
      <c r="P542" s="219"/>
      <c r="Q542" s="219"/>
      <c r="R542" s="219"/>
      <c r="S542" s="219"/>
    </row>
    <row r="543" spans="15:19" ht="15.75" customHeight="1">
      <c r="O543" s="219"/>
      <c r="P543" s="219"/>
      <c r="Q543" s="219"/>
      <c r="R543" s="219"/>
      <c r="S543" s="219"/>
    </row>
    <row r="544" spans="15:19" ht="15.75" customHeight="1">
      <c r="O544" s="219"/>
      <c r="P544" s="219"/>
      <c r="Q544" s="219"/>
      <c r="R544" s="219"/>
      <c r="S544" s="219"/>
    </row>
    <row r="545" spans="15:19" ht="15.75" customHeight="1">
      <c r="O545" s="219"/>
      <c r="P545" s="219"/>
      <c r="Q545" s="219"/>
      <c r="R545" s="219"/>
      <c r="S545" s="219"/>
    </row>
    <row r="546" spans="15:19" ht="15.75" customHeight="1">
      <c r="O546" s="219"/>
      <c r="P546" s="219"/>
      <c r="Q546" s="219"/>
      <c r="R546" s="219"/>
      <c r="S546" s="219"/>
    </row>
    <row r="547" spans="15:19" ht="15.75" customHeight="1">
      <c r="O547" s="219"/>
      <c r="P547" s="219"/>
      <c r="Q547" s="219"/>
      <c r="R547" s="219"/>
      <c r="S547" s="219"/>
    </row>
    <row r="548" spans="15:19" ht="15.75" customHeight="1">
      <c r="O548" s="219"/>
      <c r="P548" s="219"/>
      <c r="Q548" s="219"/>
      <c r="R548" s="219"/>
      <c r="S548" s="219"/>
    </row>
    <row r="549" spans="15:19" ht="15.75" customHeight="1">
      <c r="O549" s="219"/>
      <c r="P549" s="219"/>
      <c r="Q549" s="219"/>
      <c r="R549" s="219"/>
      <c r="S549" s="219"/>
    </row>
    <row r="550" spans="15:19" ht="15.75" customHeight="1">
      <c r="O550" s="219"/>
      <c r="P550" s="219"/>
      <c r="Q550" s="219"/>
      <c r="R550" s="219"/>
      <c r="S550" s="219"/>
    </row>
    <row r="551" spans="15:19" ht="15.75" customHeight="1">
      <c r="O551" s="219"/>
      <c r="P551" s="219"/>
      <c r="Q551" s="219"/>
      <c r="R551" s="219"/>
      <c r="S551" s="219"/>
    </row>
    <row r="552" spans="15:19" ht="15.75" customHeight="1">
      <c r="O552" s="219"/>
      <c r="P552" s="219"/>
      <c r="Q552" s="219"/>
      <c r="R552" s="219"/>
      <c r="S552" s="219"/>
    </row>
    <row r="553" spans="15:19" ht="15.75" customHeight="1">
      <c r="O553" s="219"/>
      <c r="P553" s="219"/>
      <c r="Q553" s="219"/>
      <c r="R553" s="219"/>
      <c r="S553" s="219"/>
    </row>
    <row r="554" spans="15:19" ht="15.75" customHeight="1">
      <c r="O554" s="219"/>
      <c r="P554" s="219"/>
      <c r="Q554" s="219"/>
      <c r="R554" s="219"/>
      <c r="S554" s="219"/>
    </row>
    <row r="555" spans="15:19" ht="15.75" customHeight="1">
      <c r="O555" s="219"/>
      <c r="P555" s="219"/>
      <c r="Q555" s="219"/>
      <c r="R555" s="219"/>
      <c r="S555" s="219"/>
    </row>
    <row r="556" spans="15:19" ht="15.75" customHeight="1">
      <c r="O556" s="219"/>
      <c r="P556" s="219"/>
      <c r="Q556" s="219"/>
      <c r="R556" s="219"/>
      <c r="S556" s="219"/>
    </row>
    <row r="557" spans="15:19" ht="15.75" customHeight="1">
      <c r="O557" s="219"/>
      <c r="P557" s="219"/>
      <c r="Q557" s="219"/>
      <c r="R557" s="219"/>
      <c r="S557" s="219"/>
    </row>
    <row r="558" spans="15:19" ht="15.75" customHeight="1">
      <c r="O558" s="219"/>
      <c r="P558" s="219"/>
      <c r="Q558" s="219"/>
      <c r="R558" s="219"/>
      <c r="S558" s="219"/>
    </row>
    <row r="559" spans="15:19" ht="15.75" customHeight="1">
      <c r="O559" s="219"/>
      <c r="P559" s="219"/>
      <c r="Q559" s="219"/>
      <c r="R559" s="219"/>
      <c r="S559" s="219"/>
    </row>
    <row r="560" spans="15:19" ht="15.75" customHeight="1">
      <c r="O560" s="219"/>
      <c r="P560" s="219"/>
      <c r="Q560" s="219"/>
      <c r="R560" s="219"/>
      <c r="S560" s="219"/>
    </row>
    <row r="561" spans="15:19" ht="15.75" customHeight="1">
      <c r="O561" s="219"/>
      <c r="P561" s="219"/>
      <c r="Q561" s="219"/>
      <c r="R561" s="219"/>
      <c r="S561" s="219"/>
    </row>
    <row r="562" spans="15:19" ht="15.75" customHeight="1">
      <c r="O562" s="219"/>
      <c r="P562" s="219"/>
      <c r="Q562" s="219"/>
      <c r="R562" s="219"/>
      <c r="S562" s="219"/>
    </row>
    <row r="563" spans="15:19" ht="15.75" customHeight="1">
      <c r="O563" s="219"/>
      <c r="P563" s="219"/>
      <c r="Q563" s="219"/>
      <c r="R563" s="219"/>
      <c r="S563" s="219"/>
    </row>
    <row r="564" spans="15:19" ht="15.75" customHeight="1">
      <c r="O564" s="219"/>
      <c r="P564" s="219"/>
      <c r="Q564" s="219"/>
      <c r="R564" s="219"/>
      <c r="S564" s="219"/>
    </row>
    <row r="565" spans="15:19" ht="15.75" customHeight="1">
      <c r="O565" s="219"/>
      <c r="P565" s="219"/>
      <c r="Q565" s="219"/>
      <c r="R565" s="219"/>
      <c r="S565" s="219"/>
    </row>
    <row r="566" spans="15:19" ht="15.75" customHeight="1">
      <c r="O566" s="219"/>
      <c r="P566" s="219"/>
      <c r="Q566" s="219"/>
      <c r="R566" s="219"/>
      <c r="S566" s="219"/>
    </row>
    <row r="567" spans="15:19" ht="15.75" customHeight="1">
      <c r="O567" s="219"/>
      <c r="P567" s="219"/>
      <c r="Q567" s="219"/>
      <c r="R567" s="219"/>
      <c r="S567" s="219"/>
    </row>
    <row r="568" spans="15:19" ht="15.75" customHeight="1">
      <c r="O568" s="219"/>
      <c r="P568" s="219"/>
      <c r="Q568" s="219"/>
      <c r="R568" s="219"/>
      <c r="S568" s="219"/>
    </row>
    <row r="569" spans="15:19" ht="15.75" customHeight="1">
      <c r="O569" s="219"/>
      <c r="P569" s="219"/>
      <c r="Q569" s="219"/>
      <c r="R569" s="219"/>
      <c r="S569" s="219"/>
    </row>
    <row r="570" spans="15:19" ht="15.75" customHeight="1">
      <c r="O570" s="219"/>
      <c r="P570" s="219"/>
      <c r="Q570" s="219"/>
      <c r="R570" s="219"/>
      <c r="S570" s="219"/>
    </row>
    <row r="571" spans="15:19" ht="15.75" customHeight="1">
      <c r="O571" s="219"/>
      <c r="P571" s="219"/>
      <c r="Q571" s="219"/>
      <c r="R571" s="219"/>
      <c r="S571" s="219"/>
    </row>
    <row r="572" spans="15:19" ht="15.75" customHeight="1">
      <c r="O572" s="219"/>
      <c r="P572" s="219"/>
      <c r="Q572" s="219"/>
      <c r="R572" s="219"/>
      <c r="S572" s="219"/>
    </row>
    <row r="573" spans="15:19" ht="15.75" customHeight="1">
      <c r="O573" s="219"/>
      <c r="P573" s="219"/>
      <c r="Q573" s="219"/>
      <c r="R573" s="219"/>
      <c r="S573" s="219"/>
    </row>
    <row r="574" spans="15:19" ht="15.75" customHeight="1">
      <c r="O574" s="219"/>
      <c r="P574" s="219"/>
      <c r="Q574" s="219"/>
      <c r="R574" s="219"/>
      <c r="S574" s="219"/>
    </row>
    <row r="575" spans="15:19" ht="15.75" customHeight="1">
      <c r="O575" s="219"/>
      <c r="P575" s="219"/>
      <c r="Q575" s="219"/>
      <c r="R575" s="219"/>
      <c r="S575" s="219"/>
    </row>
    <row r="576" spans="15:19" ht="15.75" customHeight="1">
      <c r="O576" s="219"/>
      <c r="P576" s="219"/>
      <c r="Q576" s="219"/>
      <c r="R576" s="219"/>
      <c r="S576" s="219"/>
    </row>
    <row r="577" spans="15:19" ht="15.75" customHeight="1">
      <c r="O577" s="219"/>
      <c r="P577" s="219"/>
      <c r="Q577" s="219"/>
      <c r="R577" s="219"/>
      <c r="S577" s="219"/>
    </row>
    <row r="578" spans="15:19" ht="15.75" customHeight="1">
      <c r="O578" s="219"/>
      <c r="P578" s="219"/>
      <c r="Q578" s="219"/>
      <c r="R578" s="219"/>
      <c r="S578" s="219"/>
    </row>
    <row r="579" spans="15:19" ht="15.75" customHeight="1">
      <c r="O579" s="219"/>
      <c r="P579" s="219"/>
      <c r="Q579" s="219"/>
      <c r="R579" s="219"/>
      <c r="S579" s="219"/>
    </row>
    <row r="580" spans="15:19" ht="15.75" customHeight="1">
      <c r="O580" s="219"/>
      <c r="P580" s="219"/>
      <c r="Q580" s="219"/>
      <c r="R580" s="219"/>
      <c r="S580" s="219"/>
    </row>
    <row r="581" spans="15:19" ht="15.75" customHeight="1">
      <c r="O581" s="219"/>
      <c r="P581" s="219"/>
      <c r="Q581" s="219"/>
      <c r="R581" s="219"/>
      <c r="S581" s="219"/>
    </row>
    <row r="582" spans="15:19" ht="15.75" customHeight="1">
      <c r="O582" s="219"/>
      <c r="P582" s="219"/>
      <c r="Q582" s="219"/>
      <c r="R582" s="219"/>
      <c r="S582" s="219"/>
    </row>
    <row r="583" spans="15:19" ht="15.75" customHeight="1">
      <c r="O583" s="219"/>
      <c r="P583" s="219"/>
      <c r="Q583" s="219"/>
      <c r="R583" s="219"/>
      <c r="S583" s="219"/>
    </row>
    <row r="584" spans="15:19" ht="15.75" customHeight="1">
      <c r="O584" s="219"/>
      <c r="P584" s="219"/>
      <c r="Q584" s="219"/>
      <c r="R584" s="219"/>
      <c r="S584" s="219"/>
    </row>
    <row r="585" spans="15:19" ht="15.75" customHeight="1">
      <c r="O585" s="219"/>
      <c r="P585" s="219"/>
      <c r="Q585" s="219"/>
      <c r="R585" s="219"/>
      <c r="S585" s="219"/>
    </row>
    <row r="586" spans="15:19" ht="15.75" customHeight="1">
      <c r="O586" s="219"/>
      <c r="P586" s="219"/>
      <c r="Q586" s="219"/>
      <c r="R586" s="219"/>
      <c r="S586" s="219"/>
    </row>
    <row r="587" spans="15:19" ht="15.75" customHeight="1">
      <c r="O587" s="219"/>
      <c r="P587" s="219"/>
      <c r="Q587" s="219"/>
      <c r="R587" s="219"/>
      <c r="S587" s="219"/>
    </row>
    <row r="588" spans="15:19" ht="15.75" customHeight="1">
      <c r="O588" s="219"/>
      <c r="P588" s="219"/>
      <c r="Q588" s="219"/>
      <c r="R588" s="219"/>
      <c r="S588" s="219"/>
    </row>
    <row r="589" spans="15:19" ht="15.75" customHeight="1">
      <c r="O589" s="219"/>
      <c r="P589" s="219"/>
      <c r="Q589" s="219"/>
      <c r="R589" s="219"/>
      <c r="S589" s="219"/>
    </row>
    <row r="590" spans="15:19" ht="15.75" customHeight="1">
      <c r="O590" s="219"/>
      <c r="P590" s="219"/>
      <c r="Q590" s="219"/>
      <c r="R590" s="219"/>
      <c r="S590" s="219"/>
    </row>
    <row r="591" spans="15:19" ht="15.75" customHeight="1">
      <c r="O591" s="219"/>
      <c r="P591" s="219"/>
      <c r="Q591" s="219"/>
      <c r="R591" s="219"/>
      <c r="S591" s="219"/>
    </row>
    <row r="592" spans="15:19" ht="15.75" customHeight="1">
      <c r="O592" s="219"/>
      <c r="P592" s="219"/>
      <c r="Q592" s="219"/>
      <c r="R592" s="219"/>
      <c r="S592" s="219"/>
    </row>
    <row r="593" spans="15:19" ht="15.75" customHeight="1">
      <c r="O593" s="219"/>
      <c r="P593" s="219"/>
      <c r="Q593" s="219"/>
      <c r="R593" s="219"/>
      <c r="S593" s="219"/>
    </row>
    <row r="594" spans="15:19" ht="15.75" customHeight="1">
      <c r="O594" s="219"/>
      <c r="P594" s="219"/>
      <c r="Q594" s="219"/>
      <c r="R594" s="219"/>
      <c r="S594" s="219"/>
    </row>
    <row r="595" spans="15:19" ht="15.75" customHeight="1">
      <c r="O595" s="219"/>
      <c r="P595" s="219"/>
      <c r="Q595" s="219"/>
      <c r="R595" s="219"/>
      <c r="S595" s="219"/>
    </row>
    <row r="596" spans="15:19" ht="15.75" customHeight="1">
      <c r="O596" s="219"/>
      <c r="P596" s="219"/>
      <c r="Q596" s="219"/>
      <c r="R596" s="219"/>
      <c r="S596" s="219"/>
    </row>
    <row r="597" spans="15:19" ht="15.75" customHeight="1">
      <c r="O597" s="219"/>
      <c r="P597" s="219"/>
      <c r="Q597" s="219"/>
      <c r="R597" s="219"/>
      <c r="S597" s="219"/>
    </row>
    <row r="598" spans="15:19" ht="15.75" customHeight="1">
      <c r="O598" s="219"/>
      <c r="P598" s="219"/>
      <c r="Q598" s="219"/>
      <c r="R598" s="219"/>
      <c r="S598" s="219"/>
    </row>
    <row r="599" spans="15:19" ht="15.75" customHeight="1">
      <c r="O599" s="219"/>
      <c r="P599" s="219"/>
      <c r="Q599" s="219"/>
      <c r="R599" s="219"/>
      <c r="S599" s="219"/>
    </row>
    <row r="600" spans="15:19" ht="15.75" customHeight="1">
      <c r="O600" s="219"/>
      <c r="P600" s="219"/>
      <c r="Q600" s="219"/>
      <c r="R600" s="219"/>
      <c r="S600" s="219"/>
    </row>
    <row r="601" spans="15:19" ht="15.75" customHeight="1">
      <c r="O601" s="219"/>
      <c r="P601" s="219"/>
      <c r="Q601" s="219"/>
      <c r="R601" s="219"/>
      <c r="S601" s="219"/>
    </row>
    <row r="602" spans="15:19" ht="15.75" customHeight="1">
      <c r="O602" s="219"/>
      <c r="P602" s="219"/>
      <c r="Q602" s="219"/>
      <c r="R602" s="219"/>
      <c r="S602" s="219"/>
    </row>
    <row r="603" spans="15:19" ht="15.75" customHeight="1">
      <c r="O603" s="219"/>
      <c r="P603" s="219"/>
      <c r="Q603" s="219"/>
      <c r="R603" s="219"/>
      <c r="S603" s="219"/>
    </row>
    <row r="604" spans="15:19" ht="15.75" customHeight="1">
      <c r="O604" s="219"/>
      <c r="P604" s="219"/>
      <c r="Q604" s="219"/>
      <c r="R604" s="219"/>
      <c r="S604" s="219"/>
    </row>
    <row r="605" spans="15:19" ht="15.75" customHeight="1">
      <c r="O605" s="219"/>
      <c r="P605" s="219"/>
      <c r="Q605" s="219"/>
      <c r="R605" s="219"/>
      <c r="S605" s="219"/>
    </row>
    <row r="606" spans="15:19" ht="15.75" customHeight="1">
      <c r="O606" s="219"/>
      <c r="P606" s="219"/>
      <c r="Q606" s="219"/>
      <c r="R606" s="219"/>
      <c r="S606" s="219"/>
    </row>
    <row r="607" spans="15:19" ht="15.75" customHeight="1">
      <c r="O607" s="219"/>
      <c r="P607" s="219"/>
      <c r="Q607" s="219"/>
      <c r="R607" s="219"/>
      <c r="S607" s="219"/>
    </row>
    <row r="608" spans="15:19" ht="15.75" customHeight="1">
      <c r="O608" s="219"/>
      <c r="P608" s="219"/>
      <c r="Q608" s="219"/>
      <c r="R608" s="219"/>
      <c r="S608" s="219"/>
    </row>
    <row r="609" spans="15:19" ht="15.75" customHeight="1">
      <c r="O609" s="219"/>
      <c r="P609" s="219"/>
      <c r="Q609" s="219"/>
      <c r="R609" s="219"/>
      <c r="S609" s="219"/>
    </row>
    <row r="610" spans="15:19" ht="15.75" customHeight="1">
      <c r="O610" s="219"/>
      <c r="P610" s="219"/>
      <c r="Q610" s="219"/>
      <c r="R610" s="219"/>
      <c r="S610" s="219"/>
    </row>
    <row r="611" spans="15:19" ht="15.75" customHeight="1">
      <c r="O611" s="219"/>
      <c r="P611" s="219"/>
      <c r="Q611" s="219"/>
      <c r="R611" s="219"/>
      <c r="S611" s="219"/>
    </row>
    <row r="612" spans="15:19" ht="15.75" customHeight="1">
      <c r="O612" s="219"/>
      <c r="P612" s="219"/>
      <c r="Q612" s="219"/>
      <c r="R612" s="219"/>
      <c r="S612" s="219"/>
    </row>
    <row r="613" spans="15:19" ht="15.75" customHeight="1">
      <c r="O613" s="219"/>
      <c r="P613" s="219"/>
      <c r="Q613" s="219"/>
      <c r="R613" s="219"/>
      <c r="S613" s="219"/>
    </row>
    <row r="614" spans="15:19" ht="15.75" customHeight="1">
      <c r="O614" s="219"/>
      <c r="P614" s="219"/>
      <c r="Q614" s="219"/>
      <c r="R614" s="219"/>
      <c r="S614" s="219"/>
    </row>
    <row r="615" spans="15:19" ht="15.75" customHeight="1">
      <c r="O615" s="219"/>
      <c r="P615" s="219"/>
      <c r="Q615" s="219"/>
      <c r="R615" s="219"/>
      <c r="S615" s="219"/>
    </row>
    <row r="616" spans="15:19" ht="15.75" customHeight="1">
      <c r="O616" s="219"/>
      <c r="P616" s="219"/>
      <c r="Q616" s="219"/>
      <c r="R616" s="219"/>
      <c r="S616" s="219"/>
    </row>
    <row r="617" spans="15:19" ht="15.75" customHeight="1">
      <c r="O617" s="219"/>
      <c r="P617" s="219"/>
      <c r="Q617" s="219"/>
      <c r="R617" s="219"/>
      <c r="S617" s="219"/>
    </row>
    <row r="618" spans="15:19" ht="15.75" customHeight="1">
      <c r="O618" s="219"/>
      <c r="P618" s="219"/>
      <c r="Q618" s="219"/>
      <c r="R618" s="219"/>
      <c r="S618" s="219"/>
    </row>
    <row r="619" spans="15:19" ht="15.75" customHeight="1">
      <c r="O619" s="219"/>
      <c r="P619" s="219"/>
      <c r="Q619" s="219"/>
      <c r="R619" s="219"/>
      <c r="S619" s="219"/>
    </row>
    <row r="620" spans="15:19" ht="15.75" customHeight="1">
      <c r="O620" s="219"/>
      <c r="P620" s="219"/>
      <c r="Q620" s="219"/>
      <c r="R620" s="219"/>
      <c r="S620" s="219"/>
    </row>
    <row r="621" spans="15:19" ht="15.75" customHeight="1">
      <c r="O621" s="219"/>
      <c r="P621" s="219"/>
      <c r="Q621" s="219"/>
      <c r="R621" s="219"/>
      <c r="S621" s="219"/>
    </row>
    <row r="622" spans="15:19" ht="15.75" customHeight="1">
      <c r="O622" s="219"/>
      <c r="P622" s="219"/>
      <c r="Q622" s="219"/>
      <c r="R622" s="219"/>
      <c r="S622" s="219"/>
    </row>
    <row r="623" spans="15:19" ht="15.75" customHeight="1">
      <c r="O623" s="219"/>
      <c r="P623" s="219"/>
      <c r="Q623" s="219"/>
      <c r="R623" s="219"/>
      <c r="S623" s="219"/>
    </row>
    <row r="624" spans="15:19" ht="15.75" customHeight="1">
      <c r="O624" s="219"/>
      <c r="P624" s="219"/>
      <c r="Q624" s="219"/>
      <c r="R624" s="219"/>
      <c r="S624" s="219"/>
    </row>
    <row r="625" spans="15:19" ht="15.75" customHeight="1">
      <c r="O625" s="219"/>
      <c r="P625" s="219"/>
      <c r="Q625" s="219"/>
      <c r="R625" s="219"/>
      <c r="S625" s="219"/>
    </row>
    <row r="626" spans="15:19" ht="15.75" customHeight="1">
      <c r="O626" s="219"/>
      <c r="P626" s="219"/>
      <c r="Q626" s="219"/>
      <c r="R626" s="219"/>
      <c r="S626" s="219"/>
    </row>
    <row r="627" spans="15:19" ht="15.75" customHeight="1">
      <c r="O627" s="219"/>
      <c r="P627" s="219"/>
      <c r="Q627" s="219"/>
      <c r="R627" s="219"/>
      <c r="S627" s="219"/>
    </row>
    <row r="628" spans="15:19" ht="15.75" customHeight="1">
      <c r="O628" s="219"/>
      <c r="P628" s="219"/>
      <c r="Q628" s="219"/>
      <c r="R628" s="219"/>
      <c r="S628" s="219"/>
    </row>
    <row r="629" spans="15:19" ht="15.75" customHeight="1">
      <c r="O629" s="219"/>
      <c r="P629" s="219"/>
      <c r="Q629" s="219"/>
      <c r="R629" s="219"/>
      <c r="S629" s="219"/>
    </row>
    <row r="630" spans="15:19" ht="15.75" customHeight="1">
      <c r="O630" s="219"/>
      <c r="P630" s="219"/>
      <c r="Q630" s="219"/>
      <c r="R630" s="219"/>
      <c r="S630" s="219"/>
    </row>
    <row r="631" spans="15:19" ht="15.75" customHeight="1">
      <c r="O631" s="219"/>
      <c r="P631" s="219"/>
      <c r="Q631" s="219"/>
      <c r="R631" s="219"/>
      <c r="S631" s="219"/>
    </row>
    <row r="632" spans="15:19" ht="15.75" customHeight="1">
      <c r="O632" s="219"/>
      <c r="P632" s="219"/>
      <c r="Q632" s="219"/>
      <c r="R632" s="219"/>
      <c r="S632" s="219"/>
    </row>
    <row r="633" spans="15:19" ht="15.75" customHeight="1">
      <c r="O633" s="219"/>
      <c r="P633" s="219"/>
      <c r="Q633" s="219"/>
      <c r="R633" s="219"/>
      <c r="S633" s="219"/>
    </row>
    <row r="634" spans="15:19" ht="15.75" customHeight="1">
      <c r="O634" s="219"/>
      <c r="P634" s="219"/>
      <c r="Q634" s="219"/>
      <c r="R634" s="219"/>
      <c r="S634" s="219"/>
    </row>
    <row r="635" spans="15:19" ht="15.75" customHeight="1">
      <c r="O635" s="219"/>
      <c r="P635" s="219"/>
      <c r="Q635" s="219"/>
      <c r="R635" s="219"/>
      <c r="S635" s="219"/>
    </row>
    <row r="636" spans="15:19" ht="15.75" customHeight="1">
      <c r="O636" s="219"/>
      <c r="P636" s="219"/>
      <c r="Q636" s="219"/>
      <c r="R636" s="219"/>
      <c r="S636" s="219"/>
    </row>
    <row r="637" spans="15:19" ht="15.75" customHeight="1">
      <c r="O637" s="219"/>
      <c r="P637" s="219"/>
      <c r="Q637" s="219"/>
      <c r="R637" s="219"/>
      <c r="S637" s="219"/>
    </row>
    <row r="638" spans="15:19" ht="15.75" customHeight="1">
      <c r="O638" s="219"/>
      <c r="P638" s="219"/>
      <c r="Q638" s="219"/>
      <c r="R638" s="219"/>
      <c r="S638" s="219"/>
    </row>
    <row r="639" spans="15:19" ht="15.75" customHeight="1">
      <c r="O639" s="219"/>
      <c r="P639" s="219"/>
      <c r="Q639" s="219"/>
      <c r="R639" s="219"/>
      <c r="S639" s="219"/>
    </row>
    <row r="640" spans="15:19" ht="15.75" customHeight="1">
      <c r="O640" s="219"/>
      <c r="P640" s="219"/>
      <c r="Q640" s="219"/>
      <c r="R640" s="219"/>
      <c r="S640" s="219"/>
    </row>
    <row r="641" spans="15:19" ht="15.75" customHeight="1">
      <c r="O641" s="219"/>
      <c r="P641" s="219"/>
      <c r="Q641" s="219"/>
      <c r="R641" s="219"/>
      <c r="S641" s="219"/>
    </row>
    <row r="642" spans="15:19" ht="15.75" customHeight="1">
      <c r="O642" s="219"/>
      <c r="P642" s="219"/>
      <c r="Q642" s="219"/>
      <c r="R642" s="219"/>
      <c r="S642" s="219"/>
    </row>
    <row r="643" spans="15:19" ht="15.75" customHeight="1">
      <c r="O643" s="219"/>
      <c r="P643" s="219"/>
      <c r="Q643" s="219"/>
      <c r="R643" s="219"/>
      <c r="S643" s="219"/>
    </row>
    <row r="644" spans="15:19" ht="15.75" customHeight="1">
      <c r="O644" s="219"/>
      <c r="P644" s="219"/>
      <c r="Q644" s="219"/>
      <c r="R644" s="219"/>
      <c r="S644" s="219"/>
    </row>
    <row r="645" spans="15:19" ht="15.75" customHeight="1">
      <c r="O645" s="219"/>
      <c r="P645" s="219"/>
      <c r="Q645" s="219"/>
      <c r="R645" s="219"/>
      <c r="S645" s="219"/>
    </row>
    <row r="646" spans="15:19" ht="15.75" customHeight="1">
      <c r="O646" s="219"/>
      <c r="P646" s="219"/>
      <c r="Q646" s="219"/>
      <c r="R646" s="219"/>
      <c r="S646" s="219"/>
    </row>
    <row r="647" spans="15:19" ht="15.75" customHeight="1">
      <c r="O647" s="219"/>
      <c r="P647" s="219"/>
      <c r="Q647" s="219"/>
      <c r="R647" s="219"/>
      <c r="S647" s="219"/>
    </row>
    <row r="648" spans="15:19" ht="15.75" customHeight="1">
      <c r="O648" s="219"/>
      <c r="P648" s="219"/>
      <c r="Q648" s="219"/>
      <c r="R648" s="219"/>
      <c r="S648" s="219"/>
    </row>
    <row r="649" spans="15:19" ht="15.75" customHeight="1">
      <c r="O649" s="219"/>
      <c r="P649" s="219"/>
      <c r="Q649" s="219"/>
      <c r="R649" s="219"/>
      <c r="S649" s="219"/>
    </row>
    <row r="650" spans="15:19" ht="15.75" customHeight="1">
      <c r="O650" s="219"/>
      <c r="P650" s="219"/>
      <c r="Q650" s="219"/>
      <c r="R650" s="219"/>
      <c r="S650" s="219"/>
    </row>
    <row r="651" spans="15:19" ht="15.75" customHeight="1">
      <c r="O651" s="219"/>
      <c r="P651" s="219"/>
      <c r="Q651" s="219"/>
      <c r="R651" s="219"/>
      <c r="S651" s="219"/>
    </row>
    <row r="652" spans="15:19" ht="15.75" customHeight="1">
      <c r="O652" s="219"/>
      <c r="P652" s="219"/>
      <c r="Q652" s="219"/>
      <c r="R652" s="219"/>
      <c r="S652" s="219"/>
    </row>
    <row r="653" spans="15:19" ht="15.75" customHeight="1">
      <c r="O653" s="219"/>
      <c r="P653" s="219"/>
      <c r="Q653" s="219"/>
      <c r="R653" s="219"/>
      <c r="S653" s="219"/>
    </row>
    <row r="654" spans="15:19" ht="15.75" customHeight="1">
      <c r="O654" s="219"/>
      <c r="P654" s="219"/>
      <c r="Q654" s="219"/>
      <c r="R654" s="219"/>
      <c r="S654" s="219"/>
    </row>
    <row r="655" spans="15:19" ht="15.75" customHeight="1">
      <c r="O655" s="219"/>
      <c r="P655" s="219"/>
      <c r="Q655" s="219"/>
      <c r="R655" s="219"/>
      <c r="S655" s="219"/>
    </row>
    <row r="656" spans="15:19" ht="15.75" customHeight="1">
      <c r="O656" s="219"/>
      <c r="P656" s="219"/>
      <c r="Q656" s="219"/>
      <c r="R656" s="219"/>
      <c r="S656" s="219"/>
    </row>
    <row r="657" spans="15:19" ht="15.75" customHeight="1">
      <c r="O657" s="219"/>
      <c r="P657" s="219"/>
      <c r="Q657" s="219"/>
      <c r="R657" s="219"/>
      <c r="S657" s="219"/>
    </row>
    <row r="658" spans="15:19" ht="15.75" customHeight="1">
      <c r="O658" s="219"/>
      <c r="P658" s="219"/>
      <c r="Q658" s="219"/>
      <c r="R658" s="219"/>
      <c r="S658" s="219"/>
    </row>
    <row r="659" spans="15:19" ht="15.75" customHeight="1">
      <c r="O659" s="219"/>
      <c r="P659" s="219"/>
      <c r="Q659" s="219"/>
      <c r="R659" s="219"/>
      <c r="S659" s="219"/>
    </row>
    <row r="660" spans="15:19" ht="15.75" customHeight="1">
      <c r="O660" s="219"/>
      <c r="P660" s="219"/>
      <c r="Q660" s="219"/>
      <c r="R660" s="219"/>
      <c r="S660" s="219"/>
    </row>
    <row r="661" spans="15:19" ht="15.75" customHeight="1">
      <c r="O661" s="219"/>
      <c r="P661" s="219"/>
      <c r="Q661" s="219"/>
      <c r="R661" s="219"/>
      <c r="S661" s="219"/>
    </row>
    <row r="662" spans="15:19" ht="15.75" customHeight="1">
      <c r="O662" s="219"/>
      <c r="P662" s="219"/>
      <c r="Q662" s="219"/>
      <c r="R662" s="219"/>
      <c r="S662" s="219"/>
    </row>
    <row r="663" spans="15:19" ht="15.75" customHeight="1">
      <c r="O663" s="219"/>
      <c r="P663" s="219"/>
      <c r="Q663" s="219"/>
      <c r="R663" s="219"/>
      <c r="S663" s="219"/>
    </row>
    <row r="664" spans="15:19" ht="15.75" customHeight="1">
      <c r="O664" s="219"/>
      <c r="P664" s="219"/>
      <c r="Q664" s="219"/>
      <c r="R664" s="219"/>
      <c r="S664" s="219"/>
    </row>
    <row r="665" spans="15:19" ht="15.75" customHeight="1">
      <c r="O665" s="219"/>
      <c r="P665" s="219"/>
      <c r="Q665" s="219"/>
      <c r="R665" s="219"/>
      <c r="S665" s="219"/>
    </row>
    <row r="666" spans="15:19" ht="15.75" customHeight="1">
      <c r="O666" s="219"/>
      <c r="P666" s="219"/>
      <c r="Q666" s="219"/>
      <c r="R666" s="219"/>
      <c r="S666" s="219"/>
    </row>
    <row r="667" spans="15:19" ht="15.75" customHeight="1">
      <c r="O667" s="219"/>
      <c r="P667" s="219"/>
      <c r="Q667" s="219"/>
      <c r="R667" s="219"/>
      <c r="S667" s="219"/>
    </row>
    <row r="668" spans="15:19" ht="15.75" customHeight="1">
      <c r="O668" s="219"/>
      <c r="P668" s="219"/>
      <c r="Q668" s="219"/>
      <c r="R668" s="219"/>
      <c r="S668" s="219"/>
    </row>
    <row r="669" spans="15:19" ht="15.75" customHeight="1">
      <c r="O669" s="219"/>
      <c r="P669" s="219"/>
      <c r="Q669" s="219"/>
      <c r="R669" s="219"/>
      <c r="S669" s="219"/>
    </row>
    <row r="670" spans="15:19" ht="15.75" customHeight="1">
      <c r="O670" s="219"/>
      <c r="P670" s="219"/>
      <c r="Q670" s="219"/>
      <c r="R670" s="219"/>
      <c r="S670" s="219"/>
    </row>
    <row r="671" spans="15:19" ht="15.75" customHeight="1">
      <c r="O671" s="219"/>
      <c r="P671" s="219"/>
      <c r="Q671" s="219"/>
      <c r="R671" s="219"/>
      <c r="S671" s="219"/>
    </row>
    <row r="672" spans="15:19" ht="15.75" customHeight="1">
      <c r="O672" s="219"/>
      <c r="P672" s="219"/>
      <c r="Q672" s="219"/>
      <c r="R672" s="219"/>
      <c r="S672" s="219"/>
    </row>
    <row r="673" spans="15:19" ht="15.75" customHeight="1">
      <c r="O673" s="219"/>
      <c r="P673" s="219"/>
      <c r="Q673" s="219"/>
      <c r="R673" s="219"/>
      <c r="S673" s="219"/>
    </row>
    <row r="674" spans="15:19" ht="15.75" customHeight="1">
      <c r="O674" s="219"/>
      <c r="P674" s="219"/>
      <c r="Q674" s="219"/>
      <c r="R674" s="219"/>
      <c r="S674" s="219"/>
    </row>
    <row r="675" spans="15:19" ht="15.75" customHeight="1">
      <c r="O675" s="219"/>
      <c r="P675" s="219"/>
      <c r="Q675" s="219"/>
      <c r="R675" s="219"/>
      <c r="S675" s="219"/>
    </row>
    <row r="676" spans="15:19" ht="15.75" customHeight="1">
      <c r="O676" s="219"/>
      <c r="P676" s="219"/>
      <c r="Q676" s="219"/>
      <c r="R676" s="219"/>
      <c r="S676" s="219"/>
    </row>
    <row r="677" spans="15:19" ht="15.75" customHeight="1">
      <c r="O677" s="219"/>
      <c r="P677" s="219"/>
      <c r="Q677" s="219"/>
      <c r="R677" s="219"/>
      <c r="S677" s="219"/>
    </row>
    <row r="678" spans="15:19" ht="15.75" customHeight="1">
      <c r="O678" s="219"/>
      <c r="P678" s="219"/>
      <c r="Q678" s="219"/>
      <c r="R678" s="219"/>
      <c r="S678" s="219"/>
    </row>
    <row r="679" spans="15:19" ht="15.75" customHeight="1">
      <c r="O679" s="219"/>
      <c r="P679" s="219"/>
      <c r="Q679" s="219"/>
      <c r="R679" s="219"/>
      <c r="S679" s="219"/>
    </row>
    <row r="680" spans="15:19" ht="15.75" customHeight="1">
      <c r="O680" s="219"/>
      <c r="P680" s="219"/>
      <c r="Q680" s="219"/>
      <c r="R680" s="219"/>
      <c r="S680" s="219"/>
    </row>
    <row r="681" spans="15:19" ht="15.75" customHeight="1">
      <c r="O681" s="219"/>
      <c r="P681" s="219"/>
      <c r="Q681" s="219"/>
      <c r="R681" s="219"/>
      <c r="S681" s="219"/>
    </row>
    <row r="682" spans="15:19" ht="15.75" customHeight="1">
      <c r="O682" s="219"/>
      <c r="P682" s="219"/>
      <c r="Q682" s="219"/>
      <c r="R682" s="219"/>
      <c r="S682" s="219"/>
    </row>
    <row r="683" spans="15:19" ht="15.75" customHeight="1">
      <c r="O683" s="219"/>
      <c r="P683" s="219"/>
      <c r="Q683" s="219"/>
      <c r="R683" s="219"/>
      <c r="S683" s="219"/>
    </row>
    <row r="684" spans="15:19" ht="15.75" customHeight="1">
      <c r="O684" s="219"/>
      <c r="P684" s="219"/>
      <c r="Q684" s="219"/>
      <c r="R684" s="219"/>
      <c r="S684" s="219"/>
    </row>
    <row r="685" spans="15:19" ht="15.75" customHeight="1">
      <c r="O685" s="219"/>
      <c r="P685" s="219"/>
      <c r="Q685" s="219"/>
      <c r="R685" s="219"/>
      <c r="S685" s="219"/>
    </row>
    <row r="686" spans="15:19" ht="15.75" customHeight="1">
      <c r="O686" s="219"/>
      <c r="P686" s="219"/>
      <c r="Q686" s="219"/>
      <c r="R686" s="219"/>
      <c r="S686" s="219"/>
    </row>
    <row r="687" spans="15:19" ht="15.75" customHeight="1">
      <c r="O687" s="219"/>
      <c r="P687" s="219"/>
      <c r="Q687" s="219"/>
      <c r="R687" s="219"/>
      <c r="S687" s="219"/>
    </row>
    <row r="688" spans="15:19" ht="15.75" customHeight="1">
      <c r="O688" s="219"/>
      <c r="P688" s="219"/>
      <c r="Q688" s="219"/>
      <c r="R688" s="219"/>
      <c r="S688" s="219"/>
    </row>
    <row r="689" spans="15:19" ht="15.75" customHeight="1">
      <c r="O689" s="219"/>
      <c r="P689" s="219"/>
      <c r="Q689" s="219"/>
      <c r="R689" s="219"/>
      <c r="S689" s="219"/>
    </row>
    <row r="690" spans="15:19" ht="15.75" customHeight="1">
      <c r="O690" s="219"/>
      <c r="P690" s="219"/>
      <c r="Q690" s="219"/>
      <c r="R690" s="219"/>
      <c r="S690" s="219"/>
    </row>
    <row r="691" spans="15:19" ht="15.75" customHeight="1">
      <c r="O691" s="219"/>
      <c r="P691" s="219"/>
      <c r="Q691" s="219"/>
      <c r="R691" s="219"/>
      <c r="S691" s="219"/>
    </row>
    <row r="692" spans="15:19" ht="15.75" customHeight="1">
      <c r="O692" s="219"/>
      <c r="P692" s="219"/>
      <c r="Q692" s="219"/>
      <c r="R692" s="219"/>
      <c r="S692" s="219"/>
    </row>
    <row r="693" spans="15:19" ht="15.75" customHeight="1">
      <c r="O693" s="219"/>
      <c r="P693" s="219"/>
      <c r="Q693" s="219"/>
      <c r="R693" s="219"/>
      <c r="S693" s="219"/>
    </row>
    <row r="694" spans="15:19" ht="15.75" customHeight="1">
      <c r="O694" s="219"/>
      <c r="P694" s="219"/>
      <c r="Q694" s="219"/>
      <c r="R694" s="219"/>
      <c r="S694" s="219"/>
    </row>
    <row r="695" spans="15:19" ht="15.75" customHeight="1">
      <c r="O695" s="219"/>
      <c r="P695" s="219"/>
      <c r="Q695" s="219"/>
      <c r="R695" s="219"/>
      <c r="S695" s="219"/>
    </row>
    <row r="696" spans="15:19" ht="15.75" customHeight="1">
      <c r="O696" s="219"/>
      <c r="P696" s="219"/>
      <c r="Q696" s="219"/>
      <c r="R696" s="219"/>
      <c r="S696" s="219"/>
    </row>
    <row r="697" spans="15:19" ht="15.75" customHeight="1">
      <c r="O697" s="219"/>
      <c r="P697" s="219"/>
      <c r="Q697" s="219"/>
      <c r="R697" s="219"/>
      <c r="S697" s="219"/>
    </row>
    <row r="698" spans="15:19" ht="15.75" customHeight="1">
      <c r="O698" s="219"/>
      <c r="P698" s="219"/>
      <c r="Q698" s="219"/>
      <c r="R698" s="219"/>
      <c r="S698" s="219"/>
    </row>
    <row r="699" spans="15:19" ht="15.75" customHeight="1">
      <c r="O699" s="219"/>
      <c r="P699" s="219"/>
      <c r="Q699" s="219"/>
      <c r="R699" s="219"/>
      <c r="S699" s="219"/>
    </row>
    <row r="700" spans="15:19" ht="15.75" customHeight="1">
      <c r="O700" s="219"/>
      <c r="P700" s="219"/>
      <c r="Q700" s="219"/>
      <c r="R700" s="219"/>
      <c r="S700" s="219"/>
    </row>
    <row r="701" spans="15:19" ht="15.75" customHeight="1">
      <c r="O701" s="219"/>
      <c r="P701" s="219"/>
      <c r="Q701" s="219"/>
      <c r="R701" s="219"/>
      <c r="S701" s="219"/>
    </row>
    <row r="702" spans="15:19" ht="15.75" customHeight="1">
      <c r="O702" s="219"/>
      <c r="P702" s="219"/>
      <c r="Q702" s="219"/>
      <c r="R702" s="219"/>
      <c r="S702" s="219"/>
    </row>
    <row r="703" spans="15:19" ht="15.75" customHeight="1">
      <c r="O703" s="219"/>
      <c r="P703" s="219"/>
      <c r="Q703" s="219"/>
      <c r="R703" s="219"/>
      <c r="S703" s="219"/>
    </row>
    <row r="704" spans="15:19" ht="15.75" customHeight="1">
      <c r="O704" s="219"/>
      <c r="P704" s="219"/>
      <c r="Q704" s="219"/>
      <c r="R704" s="219"/>
      <c r="S704" s="219"/>
    </row>
    <row r="705" spans="15:19" ht="15.75" customHeight="1">
      <c r="O705" s="219"/>
      <c r="P705" s="219"/>
      <c r="Q705" s="219"/>
      <c r="R705" s="219"/>
      <c r="S705" s="219"/>
    </row>
    <row r="706" spans="15:19" ht="15.75" customHeight="1">
      <c r="O706" s="219"/>
      <c r="P706" s="219"/>
      <c r="Q706" s="219"/>
      <c r="R706" s="219"/>
      <c r="S706" s="219"/>
    </row>
    <row r="707" spans="15:19" ht="15.75" customHeight="1">
      <c r="O707" s="219"/>
      <c r="P707" s="219"/>
      <c r="Q707" s="219"/>
      <c r="R707" s="219"/>
      <c r="S707" s="219"/>
    </row>
    <row r="708" spans="15:19" ht="15.75" customHeight="1">
      <c r="O708" s="219"/>
      <c r="P708" s="219"/>
      <c r="Q708" s="219"/>
      <c r="R708" s="219"/>
      <c r="S708" s="219"/>
    </row>
    <row r="709" spans="15:19" ht="15.75" customHeight="1">
      <c r="O709" s="219"/>
      <c r="P709" s="219"/>
      <c r="Q709" s="219"/>
      <c r="R709" s="219"/>
      <c r="S709" s="219"/>
    </row>
    <row r="710" spans="15:19" ht="15.75" customHeight="1">
      <c r="O710" s="219"/>
      <c r="P710" s="219"/>
      <c r="Q710" s="219"/>
      <c r="R710" s="219"/>
      <c r="S710" s="219"/>
    </row>
    <row r="711" spans="15:19" ht="15.75" customHeight="1">
      <c r="O711" s="219"/>
      <c r="P711" s="219"/>
      <c r="Q711" s="219"/>
      <c r="R711" s="219"/>
      <c r="S711" s="219"/>
    </row>
    <row r="712" spans="15:19" ht="15.75" customHeight="1">
      <c r="O712" s="219"/>
      <c r="P712" s="219"/>
      <c r="Q712" s="219"/>
      <c r="R712" s="219"/>
      <c r="S712" s="219"/>
    </row>
    <row r="713" spans="15:19" ht="15.75" customHeight="1">
      <c r="O713" s="219"/>
      <c r="P713" s="219"/>
      <c r="Q713" s="219"/>
      <c r="R713" s="219"/>
      <c r="S713" s="219"/>
    </row>
    <row r="714" spans="15:19" ht="15.75" customHeight="1">
      <c r="O714" s="219"/>
      <c r="P714" s="219"/>
      <c r="Q714" s="219"/>
      <c r="R714" s="219"/>
      <c r="S714" s="219"/>
    </row>
    <row r="715" spans="15:19" ht="15.75" customHeight="1">
      <c r="O715" s="219"/>
      <c r="P715" s="219"/>
      <c r="Q715" s="219"/>
      <c r="R715" s="219"/>
      <c r="S715" s="219"/>
    </row>
    <row r="716" spans="15:19" ht="15.75" customHeight="1">
      <c r="O716" s="219"/>
      <c r="P716" s="219"/>
      <c r="Q716" s="219"/>
      <c r="R716" s="219"/>
      <c r="S716" s="219"/>
    </row>
    <row r="717" spans="15:19" ht="15.75" customHeight="1">
      <c r="O717" s="219"/>
      <c r="P717" s="219"/>
      <c r="Q717" s="219"/>
      <c r="R717" s="219"/>
      <c r="S717" s="219"/>
    </row>
    <row r="718" spans="15:19" ht="15.75" customHeight="1">
      <c r="O718" s="219"/>
      <c r="P718" s="219"/>
      <c r="Q718" s="219"/>
      <c r="R718" s="219"/>
      <c r="S718" s="219"/>
    </row>
    <row r="719" spans="15:19" ht="15.75" customHeight="1">
      <c r="O719" s="219"/>
      <c r="P719" s="219"/>
      <c r="Q719" s="219"/>
      <c r="R719" s="219"/>
      <c r="S719" s="219"/>
    </row>
    <row r="720" spans="15:19" ht="15.75" customHeight="1">
      <c r="O720" s="219"/>
      <c r="P720" s="219"/>
      <c r="Q720" s="219"/>
      <c r="R720" s="219"/>
      <c r="S720" s="219"/>
    </row>
    <row r="721" spans="15:19" ht="15.75" customHeight="1">
      <c r="O721" s="219"/>
      <c r="P721" s="219"/>
      <c r="Q721" s="219"/>
      <c r="R721" s="219"/>
      <c r="S721" s="219"/>
    </row>
    <row r="722" spans="15:19" ht="15.75" customHeight="1">
      <c r="O722" s="219"/>
      <c r="P722" s="219"/>
      <c r="Q722" s="219"/>
      <c r="R722" s="219"/>
      <c r="S722" s="219"/>
    </row>
    <row r="723" spans="15:19" ht="15.75" customHeight="1">
      <c r="O723" s="219"/>
      <c r="P723" s="219"/>
      <c r="Q723" s="219"/>
      <c r="R723" s="219"/>
      <c r="S723" s="219"/>
    </row>
    <row r="724" spans="15:19" ht="15.75" customHeight="1">
      <c r="O724" s="219"/>
      <c r="P724" s="219"/>
      <c r="Q724" s="219"/>
      <c r="R724" s="219"/>
      <c r="S724" s="219"/>
    </row>
    <row r="725" spans="15:19" ht="15.75" customHeight="1">
      <c r="O725" s="219"/>
      <c r="P725" s="219"/>
      <c r="Q725" s="219"/>
      <c r="R725" s="219"/>
      <c r="S725" s="219"/>
    </row>
    <row r="726" spans="15:19" ht="15.75" customHeight="1">
      <c r="O726" s="219"/>
      <c r="P726" s="219"/>
      <c r="Q726" s="219"/>
      <c r="R726" s="219"/>
      <c r="S726" s="219"/>
    </row>
    <row r="727" spans="15:19" ht="15.75" customHeight="1">
      <c r="O727" s="219"/>
      <c r="P727" s="219"/>
      <c r="Q727" s="219"/>
      <c r="R727" s="219"/>
      <c r="S727" s="219"/>
    </row>
    <row r="728" spans="15:19" ht="15.75" customHeight="1">
      <c r="O728" s="219"/>
      <c r="P728" s="219"/>
      <c r="Q728" s="219"/>
      <c r="R728" s="219"/>
      <c r="S728" s="219"/>
    </row>
    <row r="729" spans="15:19" ht="15.75" customHeight="1">
      <c r="O729" s="219"/>
      <c r="P729" s="219"/>
      <c r="Q729" s="219"/>
      <c r="R729" s="219"/>
      <c r="S729" s="219"/>
    </row>
    <row r="730" spans="15:19" ht="15.75" customHeight="1">
      <c r="O730" s="219"/>
      <c r="P730" s="219"/>
      <c r="Q730" s="219"/>
      <c r="R730" s="219"/>
      <c r="S730" s="219"/>
    </row>
    <row r="731" spans="15:19" ht="15.75" customHeight="1">
      <c r="O731" s="219"/>
      <c r="P731" s="219"/>
      <c r="Q731" s="219"/>
      <c r="R731" s="219"/>
      <c r="S731" s="219"/>
    </row>
    <row r="732" spans="15:19" ht="15.75" customHeight="1">
      <c r="O732" s="219"/>
      <c r="P732" s="219"/>
      <c r="Q732" s="219"/>
      <c r="R732" s="219"/>
      <c r="S732" s="219"/>
    </row>
    <row r="733" spans="15:19" ht="15.75" customHeight="1">
      <c r="O733" s="219"/>
      <c r="P733" s="219"/>
      <c r="Q733" s="219"/>
      <c r="R733" s="219"/>
      <c r="S733" s="219"/>
    </row>
    <row r="734" spans="15:19" ht="15.75" customHeight="1">
      <c r="O734" s="219"/>
      <c r="P734" s="219"/>
      <c r="Q734" s="219"/>
      <c r="R734" s="219"/>
      <c r="S734" s="219"/>
    </row>
    <row r="735" spans="15:19" ht="15.75" customHeight="1">
      <c r="O735" s="219"/>
      <c r="P735" s="219"/>
      <c r="Q735" s="219"/>
      <c r="R735" s="219"/>
      <c r="S735" s="219"/>
    </row>
    <row r="736" spans="15:19" ht="15.75" customHeight="1">
      <c r="O736" s="219"/>
      <c r="P736" s="219"/>
      <c r="Q736" s="219"/>
      <c r="R736" s="219"/>
      <c r="S736" s="219"/>
    </row>
    <row r="737" spans="15:19" ht="15.75" customHeight="1">
      <c r="O737" s="219"/>
      <c r="P737" s="219"/>
      <c r="Q737" s="219"/>
      <c r="R737" s="219"/>
      <c r="S737" s="219"/>
    </row>
    <row r="738" spans="15:19" ht="15.75" customHeight="1">
      <c r="O738" s="219"/>
      <c r="P738" s="219"/>
      <c r="Q738" s="219"/>
      <c r="R738" s="219"/>
      <c r="S738" s="219"/>
    </row>
    <row r="739" spans="15:19" ht="15.75" customHeight="1">
      <c r="O739" s="219"/>
      <c r="P739" s="219"/>
      <c r="Q739" s="219"/>
      <c r="R739" s="219"/>
      <c r="S739" s="219"/>
    </row>
    <row r="740" spans="15:19" ht="15.75" customHeight="1">
      <c r="O740" s="219"/>
      <c r="P740" s="219"/>
      <c r="Q740" s="219"/>
      <c r="R740" s="219"/>
      <c r="S740" s="219"/>
    </row>
    <row r="741" spans="15:19" ht="15.75" customHeight="1">
      <c r="O741" s="219"/>
      <c r="P741" s="219"/>
      <c r="Q741" s="219"/>
      <c r="R741" s="219"/>
      <c r="S741" s="219"/>
    </row>
    <row r="742" spans="15:19" ht="15.75" customHeight="1">
      <c r="O742" s="219"/>
      <c r="P742" s="219"/>
      <c r="Q742" s="219"/>
      <c r="R742" s="219"/>
      <c r="S742" s="219"/>
    </row>
    <row r="743" spans="15:19" ht="15.75" customHeight="1">
      <c r="O743" s="219"/>
      <c r="P743" s="219"/>
      <c r="Q743" s="219"/>
      <c r="R743" s="219"/>
      <c r="S743" s="219"/>
    </row>
    <row r="744" spans="15:19" ht="15.75" customHeight="1">
      <c r="O744" s="219"/>
      <c r="P744" s="219"/>
      <c r="Q744" s="219"/>
      <c r="R744" s="219"/>
      <c r="S744" s="219"/>
    </row>
    <row r="745" spans="15:19" ht="15.75" customHeight="1">
      <c r="O745" s="219"/>
      <c r="P745" s="219"/>
      <c r="Q745" s="219"/>
      <c r="R745" s="219"/>
      <c r="S745" s="219"/>
    </row>
    <row r="746" spans="15:19" ht="15.75" customHeight="1">
      <c r="O746" s="219"/>
      <c r="P746" s="219"/>
      <c r="Q746" s="219"/>
      <c r="R746" s="219"/>
      <c r="S746" s="219"/>
    </row>
    <row r="747" spans="15:19" ht="15.75" customHeight="1">
      <c r="O747" s="219"/>
      <c r="P747" s="219"/>
      <c r="Q747" s="219"/>
      <c r="R747" s="219"/>
      <c r="S747" s="219"/>
    </row>
    <row r="748" spans="15:19" ht="15.75" customHeight="1">
      <c r="O748" s="219"/>
      <c r="P748" s="219"/>
      <c r="Q748" s="219"/>
      <c r="R748" s="219"/>
      <c r="S748" s="219"/>
    </row>
    <row r="749" spans="15:19" ht="15.75" customHeight="1">
      <c r="O749" s="219"/>
      <c r="P749" s="219"/>
      <c r="Q749" s="219"/>
      <c r="R749" s="219"/>
      <c r="S749" s="219"/>
    </row>
    <row r="750" spans="15:19" ht="15.75" customHeight="1">
      <c r="O750" s="219"/>
      <c r="P750" s="219"/>
      <c r="Q750" s="219"/>
      <c r="R750" s="219"/>
      <c r="S750" s="219"/>
    </row>
    <row r="751" spans="15:19" ht="15.75" customHeight="1">
      <c r="O751" s="219"/>
      <c r="P751" s="219"/>
      <c r="Q751" s="219"/>
      <c r="R751" s="219"/>
      <c r="S751" s="219"/>
    </row>
    <row r="752" spans="15:19" ht="15.75" customHeight="1">
      <c r="O752" s="219"/>
      <c r="P752" s="219"/>
      <c r="Q752" s="219"/>
      <c r="R752" s="219"/>
      <c r="S752" s="219"/>
    </row>
    <row r="753" spans="15:19" ht="15.75" customHeight="1">
      <c r="O753" s="219"/>
      <c r="P753" s="219"/>
      <c r="Q753" s="219"/>
      <c r="R753" s="219"/>
      <c r="S753" s="219"/>
    </row>
    <row r="754" spans="15:19" ht="15.75" customHeight="1">
      <c r="O754" s="219"/>
      <c r="P754" s="219"/>
      <c r="Q754" s="219"/>
      <c r="R754" s="219"/>
      <c r="S754" s="219"/>
    </row>
    <row r="755" spans="15:19" ht="15.75" customHeight="1">
      <c r="O755" s="219"/>
      <c r="P755" s="219"/>
      <c r="Q755" s="219"/>
      <c r="R755" s="219"/>
      <c r="S755" s="219"/>
    </row>
    <row r="756" spans="15:19" ht="15.75" customHeight="1">
      <c r="O756" s="219"/>
      <c r="P756" s="219"/>
      <c r="Q756" s="219"/>
      <c r="R756" s="219"/>
      <c r="S756" s="219"/>
    </row>
    <row r="757" spans="15:19" ht="15.75" customHeight="1">
      <c r="O757" s="219"/>
      <c r="P757" s="219"/>
      <c r="Q757" s="219"/>
      <c r="R757" s="219"/>
      <c r="S757" s="219"/>
    </row>
    <row r="758" spans="15:19" ht="15.75" customHeight="1">
      <c r="O758" s="219"/>
      <c r="P758" s="219"/>
      <c r="Q758" s="219"/>
      <c r="R758" s="219"/>
      <c r="S758" s="219"/>
    </row>
    <row r="759" spans="15:19" ht="15.75" customHeight="1">
      <c r="O759" s="219"/>
      <c r="P759" s="219"/>
      <c r="Q759" s="219"/>
      <c r="R759" s="219"/>
      <c r="S759" s="219"/>
    </row>
    <row r="760" spans="15:19" ht="15.75" customHeight="1">
      <c r="O760" s="219"/>
      <c r="P760" s="219"/>
      <c r="Q760" s="219"/>
      <c r="R760" s="219"/>
      <c r="S760" s="219"/>
    </row>
    <row r="761" spans="15:19" ht="15.75" customHeight="1">
      <c r="O761" s="219"/>
      <c r="P761" s="219"/>
      <c r="Q761" s="219"/>
      <c r="R761" s="219"/>
      <c r="S761" s="219"/>
    </row>
    <row r="762" spans="15:19" ht="15.75" customHeight="1">
      <c r="O762" s="219"/>
      <c r="P762" s="219"/>
      <c r="Q762" s="219"/>
      <c r="R762" s="219"/>
      <c r="S762" s="219"/>
    </row>
    <row r="763" spans="15:19" ht="15.75" customHeight="1">
      <c r="O763" s="219"/>
      <c r="P763" s="219"/>
      <c r="Q763" s="219"/>
      <c r="R763" s="219"/>
      <c r="S763" s="219"/>
    </row>
    <row r="764" spans="15:19" ht="15.75" customHeight="1">
      <c r="O764" s="219"/>
      <c r="P764" s="219"/>
      <c r="Q764" s="219"/>
      <c r="R764" s="219"/>
      <c r="S764" s="219"/>
    </row>
    <row r="765" spans="15:19" ht="15.75" customHeight="1">
      <c r="O765" s="219"/>
      <c r="P765" s="219"/>
      <c r="Q765" s="219"/>
      <c r="R765" s="219"/>
      <c r="S765" s="219"/>
    </row>
    <row r="766" spans="15:19" ht="15.75" customHeight="1">
      <c r="O766" s="219"/>
      <c r="P766" s="219"/>
      <c r="Q766" s="219"/>
      <c r="R766" s="219"/>
      <c r="S766" s="219"/>
    </row>
    <row r="767" spans="15:19" ht="15.75" customHeight="1">
      <c r="O767" s="219"/>
      <c r="P767" s="219"/>
      <c r="Q767" s="219"/>
      <c r="R767" s="219"/>
      <c r="S767" s="219"/>
    </row>
    <row r="768" spans="15:19" ht="15.75" customHeight="1">
      <c r="O768" s="219"/>
      <c r="P768" s="219"/>
      <c r="Q768" s="219"/>
      <c r="R768" s="219"/>
      <c r="S768" s="219"/>
    </row>
    <row r="769" spans="15:19" ht="15.75" customHeight="1">
      <c r="O769" s="219"/>
      <c r="P769" s="219"/>
      <c r="Q769" s="219"/>
      <c r="R769" s="219"/>
      <c r="S769" s="219"/>
    </row>
    <row r="770" spans="15:19" ht="15.75" customHeight="1">
      <c r="O770" s="219"/>
      <c r="P770" s="219"/>
      <c r="Q770" s="219"/>
      <c r="R770" s="219"/>
      <c r="S770" s="219"/>
    </row>
    <row r="771" spans="15:19" ht="15.75" customHeight="1">
      <c r="O771" s="219"/>
      <c r="P771" s="219"/>
      <c r="Q771" s="219"/>
      <c r="R771" s="219"/>
      <c r="S771" s="219"/>
    </row>
    <row r="772" spans="15:19" ht="15.75" customHeight="1">
      <c r="O772" s="219"/>
      <c r="P772" s="219"/>
      <c r="Q772" s="219"/>
      <c r="R772" s="219"/>
      <c r="S772" s="219"/>
    </row>
    <row r="773" spans="15:19" ht="15.75" customHeight="1">
      <c r="O773" s="219"/>
      <c r="P773" s="219"/>
      <c r="Q773" s="219"/>
      <c r="R773" s="219"/>
      <c r="S773" s="219"/>
    </row>
    <row r="774" spans="15:19" ht="15.75" customHeight="1">
      <c r="O774" s="219"/>
      <c r="P774" s="219"/>
      <c r="Q774" s="219"/>
      <c r="R774" s="219"/>
      <c r="S774" s="219"/>
    </row>
    <row r="775" spans="15:19" ht="15.75" customHeight="1">
      <c r="O775" s="219"/>
      <c r="P775" s="219"/>
      <c r="Q775" s="219"/>
      <c r="R775" s="219"/>
      <c r="S775" s="219"/>
    </row>
    <row r="776" spans="15:19" ht="15.75" customHeight="1">
      <c r="O776" s="219"/>
      <c r="P776" s="219"/>
      <c r="Q776" s="219"/>
      <c r="R776" s="219"/>
      <c r="S776" s="219"/>
    </row>
    <row r="777" spans="15:19" ht="15.75" customHeight="1">
      <c r="O777" s="219"/>
      <c r="P777" s="219"/>
      <c r="Q777" s="219"/>
      <c r="R777" s="219"/>
      <c r="S777" s="219"/>
    </row>
    <row r="778" spans="15:19" ht="15.75" customHeight="1">
      <c r="O778" s="219"/>
      <c r="P778" s="219"/>
      <c r="Q778" s="219"/>
      <c r="R778" s="219"/>
      <c r="S778" s="219"/>
    </row>
    <row r="779" spans="15:19" ht="15.75" customHeight="1">
      <c r="O779" s="219"/>
      <c r="P779" s="219"/>
      <c r="Q779" s="219"/>
      <c r="R779" s="219"/>
      <c r="S779" s="219"/>
    </row>
    <row r="780" spans="15:19" ht="15.75" customHeight="1">
      <c r="O780" s="219"/>
      <c r="P780" s="219"/>
      <c r="Q780" s="219"/>
      <c r="R780" s="219"/>
      <c r="S780" s="219"/>
    </row>
    <row r="781" spans="15:19" ht="15.75" customHeight="1">
      <c r="O781" s="219"/>
      <c r="P781" s="219"/>
      <c r="Q781" s="219"/>
      <c r="R781" s="219"/>
      <c r="S781" s="219"/>
    </row>
    <row r="782" spans="15:19" ht="15.75" customHeight="1">
      <c r="O782" s="219"/>
      <c r="P782" s="219"/>
      <c r="Q782" s="219"/>
      <c r="R782" s="219"/>
      <c r="S782" s="219"/>
    </row>
    <row r="783" spans="15:19" ht="15.75" customHeight="1">
      <c r="O783" s="219"/>
      <c r="P783" s="219"/>
      <c r="Q783" s="219"/>
      <c r="R783" s="219"/>
      <c r="S783" s="219"/>
    </row>
    <row r="784" spans="15:19" ht="15.75" customHeight="1">
      <c r="O784" s="219"/>
      <c r="P784" s="219"/>
      <c r="Q784" s="219"/>
      <c r="R784" s="219"/>
      <c r="S784" s="219"/>
    </row>
    <row r="785" spans="15:19" ht="15.75" customHeight="1">
      <c r="O785" s="219"/>
      <c r="P785" s="219"/>
      <c r="Q785" s="219"/>
      <c r="R785" s="219"/>
      <c r="S785" s="219"/>
    </row>
    <row r="786" spans="15:19" ht="15.75" customHeight="1">
      <c r="O786" s="219"/>
      <c r="P786" s="219"/>
      <c r="Q786" s="219"/>
      <c r="R786" s="219"/>
      <c r="S786" s="219"/>
    </row>
    <row r="787" spans="15:19" ht="15.75" customHeight="1">
      <c r="O787" s="219"/>
      <c r="P787" s="219"/>
      <c r="Q787" s="219"/>
      <c r="R787" s="219"/>
      <c r="S787" s="219"/>
    </row>
    <row r="788" spans="15:19" ht="15.75" customHeight="1">
      <c r="O788" s="219"/>
      <c r="P788" s="219"/>
      <c r="Q788" s="219"/>
      <c r="R788" s="219"/>
      <c r="S788" s="219"/>
    </row>
    <row r="789" spans="15:19" ht="15.75" customHeight="1">
      <c r="O789" s="219"/>
      <c r="P789" s="219"/>
      <c r="Q789" s="219"/>
      <c r="R789" s="219"/>
      <c r="S789" s="219"/>
    </row>
    <row r="790" spans="15:19" ht="15.75" customHeight="1">
      <c r="O790" s="219"/>
      <c r="P790" s="219"/>
      <c r="Q790" s="219"/>
      <c r="R790" s="219"/>
      <c r="S790" s="219"/>
    </row>
    <row r="791" spans="15:19" ht="15.75" customHeight="1">
      <c r="O791" s="219"/>
      <c r="P791" s="219"/>
      <c r="Q791" s="219"/>
      <c r="R791" s="219"/>
      <c r="S791" s="219"/>
    </row>
    <row r="792" spans="15:19" ht="15.75" customHeight="1">
      <c r="O792" s="219"/>
      <c r="P792" s="219"/>
      <c r="Q792" s="219"/>
      <c r="R792" s="219"/>
      <c r="S792" s="219"/>
    </row>
    <row r="793" spans="15:19" ht="15.75" customHeight="1">
      <c r="O793" s="219"/>
      <c r="P793" s="219"/>
      <c r="Q793" s="219"/>
      <c r="R793" s="219"/>
      <c r="S793" s="219"/>
    </row>
    <row r="794" spans="15:19" ht="15.75" customHeight="1">
      <c r="O794" s="219"/>
      <c r="P794" s="219"/>
      <c r="Q794" s="219"/>
      <c r="R794" s="219"/>
      <c r="S794" s="219"/>
    </row>
    <row r="795" spans="15:19" ht="15.75" customHeight="1">
      <c r="O795" s="219"/>
      <c r="P795" s="219"/>
      <c r="Q795" s="219"/>
      <c r="R795" s="219"/>
      <c r="S795" s="219"/>
    </row>
    <row r="796" spans="15:19" ht="15.75" customHeight="1">
      <c r="O796" s="219"/>
      <c r="P796" s="219"/>
      <c r="Q796" s="219"/>
      <c r="R796" s="219"/>
      <c r="S796" s="219"/>
    </row>
    <row r="797" spans="15:19" ht="15.75" customHeight="1">
      <c r="O797" s="219"/>
      <c r="P797" s="219"/>
      <c r="Q797" s="219"/>
      <c r="R797" s="219"/>
      <c r="S797" s="219"/>
    </row>
    <row r="798" spans="15:19" ht="15.75" customHeight="1">
      <c r="O798" s="219"/>
      <c r="P798" s="219"/>
      <c r="Q798" s="219"/>
      <c r="R798" s="219"/>
      <c r="S798" s="219"/>
    </row>
    <row r="799" spans="15:19" ht="15.75" customHeight="1">
      <c r="O799" s="219"/>
      <c r="P799" s="219"/>
      <c r="Q799" s="219"/>
      <c r="R799" s="219"/>
      <c r="S799" s="219"/>
    </row>
    <row r="800" spans="15:19" ht="15.75" customHeight="1">
      <c r="O800" s="219"/>
      <c r="P800" s="219"/>
      <c r="Q800" s="219"/>
      <c r="R800" s="219"/>
      <c r="S800" s="219"/>
    </row>
    <row r="801" spans="15:19" ht="15.75" customHeight="1">
      <c r="O801" s="219"/>
      <c r="P801" s="219"/>
      <c r="Q801" s="219"/>
      <c r="R801" s="219"/>
      <c r="S801" s="219"/>
    </row>
    <row r="802" spans="15:19" ht="15.75" customHeight="1">
      <c r="O802" s="219"/>
      <c r="P802" s="219"/>
      <c r="Q802" s="219"/>
      <c r="R802" s="219"/>
      <c r="S802" s="219"/>
    </row>
    <row r="803" spans="15:19" ht="15.75" customHeight="1">
      <c r="O803" s="219"/>
      <c r="P803" s="219"/>
      <c r="Q803" s="219"/>
      <c r="R803" s="219"/>
      <c r="S803" s="219"/>
    </row>
    <row r="804" spans="15:19" ht="15.75" customHeight="1">
      <c r="O804" s="219"/>
      <c r="P804" s="219"/>
      <c r="Q804" s="219"/>
      <c r="R804" s="219"/>
      <c r="S804" s="219"/>
    </row>
    <row r="805" spans="15:19" ht="15.75" customHeight="1">
      <c r="O805" s="219"/>
      <c r="P805" s="219"/>
      <c r="Q805" s="219"/>
      <c r="R805" s="219"/>
      <c r="S805" s="219"/>
    </row>
    <row r="806" spans="15:19" ht="15.75" customHeight="1">
      <c r="O806" s="219"/>
      <c r="P806" s="219"/>
      <c r="Q806" s="219"/>
      <c r="R806" s="219"/>
      <c r="S806" s="219"/>
    </row>
    <row r="807" spans="15:19" ht="15.75" customHeight="1">
      <c r="O807" s="219"/>
      <c r="P807" s="219"/>
      <c r="Q807" s="219"/>
      <c r="R807" s="219"/>
      <c r="S807" s="219"/>
    </row>
    <row r="808" spans="15:19" ht="15.75" customHeight="1">
      <c r="O808" s="219"/>
      <c r="P808" s="219"/>
      <c r="Q808" s="219"/>
      <c r="R808" s="219"/>
      <c r="S808" s="219"/>
    </row>
    <row r="809" spans="15:19" ht="15.75" customHeight="1">
      <c r="O809" s="219"/>
      <c r="P809" s="219"/>
      <c r="Q809" s="219"/>
      <c r="R809" s="219"/>
      <c r="S809" s="219"/>
    </row>
    <row r="810" spans="15:19" ht="15.75" customHeight="1">
      <c r="O810" s="219"/>
      <c r="P810" s="219"/>
      <c r="Q810" s="219"/>
      <c r="R810" s="219"/>
      <c r="S810" s="219"/>
    </row>
    <row r="811" spans="15:19" ht="15.75" customHeight="1">
      <c r="O811" s="219"/>
      <c r="P811" s="219"/>
      <c r="Q811" s="219"/>
      <c r="R811" s="219"/>
      <c r="S811" s="219"/>
    </row>
    <row r="812" spans="15:19" ht="15.75" customHeight="1">
      <c r="O812" s="219"/>
      <c r="P812" s="219"/>
      <c r="Q812" s="219"/>
      <c r="R812" s="219"/>
      <c r="S812" s="219"/>
    </row>
    <row r="813" spans="15:19" ht="15.75" customHeight="1">
      <c r="O813" s="219"/>
      <c r="P813" s="219"/>
      <c r="Q813" s="219"/>
      <c r="R813" s="219"/>
      <c r="S813" s="219"/>
    </row>
    <row r="814" spans="15:19" ht="15.75" customHeight="1">
      <c r="O814" s="219"/>
      <c r="P814" s="219"/>
      <c r="Q814" s="219"/>
      <c r="R814" s="219"/>
      <c r="S814" s="219"/>
    </row>
    <row r="815" spans="15:19" ht="15.75" customHeight="1">
      <c r="O815" s="219"/>
      <c r="P815" s="219"/>
      <c r="Q815" s="219"/>
      <c r="R815" s="219"/>
      <c r="S815" s="219"/>
    </row>
    <row r="816" spans="15:19" ht="15.75" customHeight="1">
      <c r="O816" s="219"/>
      <c r="P816" s="219"/>
      <c r="Q816" s="219"/>
      <c r="R816" s="219"/>
      <c r="S816" s="219"/>
    </row>
    <row r="817" spans="15:19" ht="15.75" customHeight="1">
      <c r="O817" s="219"/>
      <c r="P817" s="219"/>
      <c r="Q817" s="219"/>
      <c r="R817" s="219"/>
      <c r="S817" s="219"/>
    </row>
    <row r="818" spans="15:19" ht="15.75" customHeight="1">
      <c r="O818" s="219"/>
      <c r="P818" s="219"/>
      <c r="Q818" s="219"/>
      <c r="R818" s="219"/>
      <c r="S818" s="219"/>
    </row>
    <row r="819" spans="15:19" ht="15.75" customHeight="1">
      <c r="O819" s="219"/>
      <c r="P819" s="219"/>
      <c r="Q819" s="219"/>
      <c r="R819" s="219"/>
      <c r="S819" s="219"/>
    </row>
    <row r="820" spans="15:19" ht="15.75" customHeight="1">
      <c r="O820" s="219"/>
      <c r="P820" s="219"/>
      <c r="Q820" s="219"/>
      <c r="R820" s="219"/>
      <c r="S820" s="219"/>
    </row>
    <row r="821" spans="15:19" ht="15.75" customHeight="1">
      <c r="O821" s="219"/>
      <c r="P821" s="219"/>
      <c r="Q821" s="219"/>
      <c r="R821" s="219"/>
      <c r="S821" s="219"/>
    </row>
    <row r="822" spans="15:19" ht="15.75" customHeight="1">
      <c r="O822" s="219"/>
      <c r="P822" s="219"/>
      <c r="Q822" s="219"/>
      <c r="R822" s="219"/>
      <c r="S822" s="219"/>
    </row>
    <row r="823" spans="15:19" ht="15.75" customHeight="1">
      <c r="O823" s="219"/>
      <c r="P823" s="219"/>
      <c r="Q823" s="219"/>
      <c r="R823" s="219"/>
      <c r="S823" s="219"/>
    </row>
    <row r="824" spans="15:19" ht="15.75" customHeight="1">
      <c r="O824" s="219"/>
      <c r="P824" s="219"/>
      <c r="Q824" s="219"/>
      <c r="R824" s="219"/>
      <c r="S824" s="219"/>
    </row>
    <row r="825" spans="15:19" ht="15.75" customHeight="1">
      <c r="O825" s="219"/>
      <c r="P825" s="219"/>
      <c r="Q825" s="219"/>
      <c r="R825" s="219"/>
      <c r="S825" s="219"/>
    </row>
    <row r="826" spans="15:19" ht="15.75" customHeight="1">
      <c r="O826" s="219"/>
      <c r="P826" s="219"/>
      <c r="Q826" s="219"/>
      <c r="R826" s="219"/>
      <c r="S826" s="219"/>
    </row>
    <row r="827" spans="15:19" ht="15.75" customHeight="1">
      <c r="O827" s="219"/>
      <c r="P827" s="219"/>
      <c r="Q827" s="219"/>
      <c r="R827" s="219"/>
      <c r="S827" s="219"/>
    </row>
    <row r="828" spans="15:19" ht="15.75" customHeight="1">
      <c r="O828" s="219"/>
      <c r="P828" s="219"/>
      <c r="Q828" s="219"/>
      <c r="R828" s="219"/>
      <c r="S828" s="219"/>
    </row>
    <row r="829" spans="15:19" ht="15.75" customHeight="1">
      <c r="O829" s="219"/>
      <c r="P829" s="219"/>
      <c r="Q829" s="219"/>
      <c r="R829" s="219"/>
      <c r="S829" s="219"/>
    </row>
    <row r="830" spans="15:19" ht="15.75" customHeight="1">
      <c r="O830" s="219"/>
      <c r="P830" s="219"/>
      <c r="Q830" s="219"/>
      <c r="R830" s="219"/>
      <c r="S830" s="219"/>
    </row>
    <row r="831" spans="15:19" ht="15.75" customHeight="1">
      <c r="O831" s="219"/>
      <c r="P831" s="219"/>
      <c r="Q831" s="219"/>
      <c r="R831" s="219"/>
      <c r="S831" s="219"/>
    </row>
    <row r="832" spans="15:19" ht="15.75" customHeight="1">
      <c r="O832" s="219"/>
      <c r="P832" s="219"/>
      <c r="Q832" s="219"/>
      <c r="R832" s="219"/>
      <c r="S832" s="219"/>
    </row>
    <row r="833" spans="15:19" ht="15.75" customHeight="1">
      <c r="O833" s="219"/>
      <c r="P833" s="219"/>
      <c r="Q833" s="219"/>
      <c r="R833" s="219"/>
      <c r="S833" s="219"/>
    </row>
    <row r="834" spans="15:19" ht="15.75" customHeight="1">
      <c r="O834" s="219"/>
      <c r="P834" s="219"/>
      <c r="Q834" s="219"/>
      <c r="R834" s="219"/>
      <c r="S834" s="219"/>
    </row>
    <row r="835" spans="15:19" ht="15.75" customHeight="1">
      <c r="O835" s="219"/>
      <c r="P835" s="219"/>
      <c r="Q835" s="219"/>
      <c r="R835" s="219"/>
      <c r="S835" s="219"/>
    </row>
    <row r="836" spans="15:19" ht="15.75" customHeight="1">
      <c r="O836" s="219"/>
      <c r="P836" s="219"/>
      <c r="Q836" s="219"/>
      <c r="R836" s="219"/>
      <c r="S836" s="219"/>
    </row>
    <row r="837" spans="15:19" ht="15.75" customHeight="1">
      <c r="O837" s="219"/>
      <c r="P837" s="219"/>
      <c r="Q837" s="219"/>
      <c r="R837" s="219"/>
      <c r="S837" s="219"/>
    </row>
    <row r="838" spans="15:19" ht="15.75" customHeight="1">
      <c r="O838" s="219"/>
      <c r="P838" s="219"/>
      <c r="Q838" s="219"/>
      <c r="R838" s="219"/>
      <c r="S838" s="219"/>
    </row>
    <row r="839" spans="15:19" ht="15.75" customHeight="1">
      <c r="O839" s="219"/>
      <c r="P839" s="219"/>
      <c r="Q839" s="219"/>
      <c r="R839" s="219"/>
      <c r="S839" s="219"/>
    </row>
    <row r="840" spans="15:19" ht="15.75" customHeight="1">
      <c r="O840" s="219"/>
      <c r="P840" s="219"/>
      <c r="Q840" s="219"/>
      <c r="R840" s="219"/>
      <c r="S840" s="219"/>
    </row>
    <row r="841" spans="15:19" ht="15.75" customHeight="1">
      <c r="O841" s="219"/>
      <c r="P841" s="219"/>
      <c r="Q841" s="219"/>
      <c r="R841" s="219"/>
      <c r="S841" s="219"/>
    </row>
    <row r="842" spans="15:19" ht="15.75" customHeight="1">
      <c r="O842" s="219"/>
      <c r="P842" s="219"/>
      <c r="Q842" s="219"/>
      <c r="R842" s="219"/>
      <c r="S842" s="219"/>
    </row>
    <row r="843" spans="15:19" ht="15.75" customHeight="1">
      <c r="O843" s="219"/>
      <c r="P843" s="219"/>
      <c r="Q843" s="219"/>
      <c r="R843" s="219"/>
      <c r="S843" s="219"/>
    </row>
    <row r="844" spans="15:19" ht="15.75" customHeight="1">
      <c r="O844" s="219"/>
      <c r="P844" s="219"/>
      <c r="Q844" s="219"/>
      <c r="R844" s="219"/>
      <c r="S844" s="219"/>
    </row>
    <row r="845" spans="15:19" ht="15.75" customHeight="1">
      <c r="O845" s="219"/>
      <c r="P845" s="219"/>
      <c r="Q845" s="219"/>
      <c r="R845" s="219"/>
      <c r="S845" s="219"/>
    </row>
    <row r="846" spans="15:19" ht="15.75" customHeight="1">
      <c r="O846" s="219"/>
      <c r="P846" s="219"/>
      <c r="Q846" s="219"/>
      <c r="R846" s="219"/>
      <c r="S846" s="219"/>
    </row>
    <row r="847" spans="15:19" ht="15.75" customHeight="1">
      <c r="O847" s="219"/>
      <c r="P847" s="219"/>
      <c r="Q847" s="219"/>
      <c r="R847" s="219"/>
      <c r="S847" s="219"/>
    </row>
    <row r="848" spans="15:19" ht="15.75" customHeight="1">
      <c r="O848" s="219"/>
      <c r="P848" s="219"/>
      <c r="Q848" s="219"/>
      <c r="R848" s="219"/>
      <c r="S848" s="219"/>
    </row>
    <row r="849" spans="15:19" ht="15.75" customHeight="1">
      <c r="O849" s="219"/>
      <c r="P849" s="219"/>
      <c r="Q849" s="219"/>
      <c r="R849" s="219"/>
      <c r="S849" s="219"/>
    </row>
    <row r="850" spans="15:19" ht="15.75" customHeight="1">
      <c r="O850" s="219"/>
      <c r="P850" s="219"/>
      <c r="Q850" s="219"/>
      <c r="R850" s="219"/>
      <c r="S850" s="219"/>
    </row>
    <row r="851" spans="15:19" ht="15.75" customHeight="1">
      <c r="O851" s="219"/>
      <c r="P851" s="219"/>
      <c r="Q851" s="219"/>
      <c r="R851" s="219"/>
      <c r="S851" s="219"/>
    </row>
    <row r="852" spans="15:19" ht="15.75" customHeight="1">
      <c r="O852" s="219"/>
      <c r="P852" s="219"/>
      <c r="Q852" s="219"/>
      <c r="R852" s="219"/>
      <c r="S852" s="219"/>
    </row>
    <row r="853" spans="15:19" ht="15.75" customHeight="1">
      <c r="O853" s="219"/>
      <c r="P853" s="219"/>
      <c r="Q853" s="219"/>
      <c r="R853" s="219"/>
      <c r="S853" s="219"/>
    </row>
    <row r="854" spans="15:19" ht="15.75" customHeight="1">
      <c r="O854" s="219"/>
      <c r="P854" s="219"/>
      <c r="Q854" s="219"/>
      <c r="R854" s="219"/>
      <c r="S854" s="219"/>
    </row>
    <row r="855" spans="15:19" ht="15.75" customHeight="1">
      <c r="O855" s="219"/>
      <c r="P855" s="219"/>
      <c r="Q855" s="219"/>
      <c r="R855" s="219"/>
      <c r="S855" s="219"/>
    </row>
    <row r="856" spans="15:19" ht="15.75" customHeight="1">
      <c r="O856" s="219"/>
      <c r="P856" s="219"/>
      <c r="Q856" s="219"/>
      <c r="R856" s="219"/>
      <c r="S856" s="219"/>
    </row>
    <row r="857" spans="15:19" ht="15.75" customHeight="1">
      <c r="O857" s="219"/>
      <c r="P857" s="219"/>
      <c r="Q857" s="219"/>
      <c r="R857" s="219"/>
      <c r="S857" s="219"/>
    </row>
    <row r="858" spans="15:19" ht="15.75" customHeight="1">
      <c r="O858" s="219"/>
      <c r="P858" s="219"/>
      <c r="Q858" s="219"/>
      <c r="R858" s="219"/>
      <c r="S858" s="219"/>
    </row>
    <row r="859" spans="15:19" ht="15.75" customHeight="1">
      <c r="O859" s="219"/>
      <c r="P859" s="219"/>
      <c r="Q859" s="219"/>
      <c r="R859" s="219"/>
      <c r="S859" s="219"/>
    </row>
    <row r="860" spans="15:19" ht="15.75" customHeight="1">
      <c r="O860" s="219"/>
      <c r="P860" s="219"/>
      <c r="Q860" s="219"/>
      <c r="R860" s="219"/>
      <c r="S860" s="219"/>
    </row>
    <row r="861" spans="15:19" ht="15.75" customHeight="1">
      <c r="O861" s="219"/>
      <c r="P861" s="219"/>
      <c r="Q861" s="219"/>
      <c r="R861" s="219"/>
      <c r="S861" s="219"/>
    </row>
    <row r="862" spans="15:19" ht="15.75" customHeight="1">
      <c r="O862" s="219"/>
      <c r="P862" s="219"/>
      <c r="Q862" s="219"/>
      <c r="R862" s="219"/>
      <c r="S862" s="219"/>
    </row>
    <row r="863" spans="15:19" ht="15.75" customHeight="1">
      <c r="O863" s="219"/>
      <c r="P863" s="219"/>
      <c r="Q863" s="219"/>
      <c r="R863" s="219"/>
      <c r="S863" s="219"/>
    </row>
    <row r="864" spans="15:19" ht="15.75" customHeight="1">
      <c r="O864" s="219"/>
      <c r="P864" s="219"/>
      <c r="Q864" s="219"/>
      <c r="R864" s="219"/>
      <c r="S864" s="219"/>
    </row>
    <row r="865" spans="15:19" ht="15.75" customHeight="1">
      <c r="O865" s="219"/>
      <c r="P865" s="219"/>
      <c r="Q865" s="219"/>
      <c r="R865" s="219"/>
      <c r="S865" s="219"/>
    </row>
    <row r="866" spans="15:19" ht="15.75" customHeight="1">
      <c r="O866" s="219"/>
      <c r="P866" s="219"/>
      <c r="Q866" s="219"/>
      <c r="R866" s="219"/>
      <c r="S866" s="219"/>
    </row>
    <row r="867" spans="15:19" ht="15.75" customHeight="1">
      <c r="O867" s="219"/>
      <c r="P867" s="219"/>
      <c r="Q867" s="219"/>
      <c r="R867" s="219"/>
      <c r="S867" s="219"/>
    </row>
    <row r="868" spans="15:19" ht="15.75" customHeight="1">
      <c r="O868" s="219"/>
      <c r="P868" s="219"/>
      <c r="Q868" s="219"/>
      <c r="R868" s="219"/>
      <c r="S868" s="219"/>
    </row>
    <row r="869" spans="15:19" ht="15.75" customHeight="1">
      <c r="O869" s="219"/>
      <c r="P869" s="219"/>
      <c r="Q869" s="219"/>
      <c r="R869" s="219"/>
      <c r="S869" s="219"/>
    </row>
    <row r="870" spans="15:19" ht="15.75" customHeight="1">
      <c r="O870" s="219"/>
      <c r="P870" s="219"/>
      <c r="Q870" s="219"/>
      <c r="R870" s="219"/>
      <c r="S870" s="219"/>
    </row>
    <row r="871" spans="15:19" ht="15.75" customHeight="1">
      <c r="O871" s="219"/>
      <c r="P871" s="219"/>
      <c r="Q871" s="219"/>
      <c r="R871" s="219"/>
      <c r="S871" s="219"/>
    </row>
    <row r="872" spans="15:19" ht="15.75" customHeight="1">
      <c r="O872" s="219"/>
      <c r="P872" s="219"/>
      <c r="Q872" s="219"/>
      <c r="R872" s="219"/>
      <c r="S872" s="219"/>
    </row>
    <row r="873" spans="15:19" ht="15.75" customHeight="1">
      <c r="O873" s="219"/>
      <c r="P873" s="219"/>
      <c r="Q873" s="219"/>
      <c r="R873" s="219"/>
      <c r="S873" s="219"/>
    </row>
    <row r="874" spans="15:19" ht="15.75" customHeight="1">
      <c r="O874" s="219"/>
      <c r="P874" s="219"/>
      <c r="Q874" s="219"/>
      <c r="R874" s="219"/>
      <c r="S874" s="219"/>
    </row>
    <row r="875" spans="15:19" ht="15.75" customHeight="1">
      <c r="O875" s="219"/>
      <c r="P875" s="219"/>
      <c r="Q875" s="219"/>
      <c r="R875" s="219"/>
      <c r="S875" s="219"/>
    </row>
    <row r="876" spans="15:19" ht="15.75" customHeight="1">
      <c r="O876" s="219"/>
      <c r="P876" s="219"/>
      <c r="Q876" s="219"/>
      <c r="R876" s="219"/>
      <c r="S876" s="219"/>
    </row>
    <row r="877" spans="15:19" ht="15.75" customHeight="1">
      <c r="O877" s="219"/>
      <c r="P877" s="219"/>
      <c r="Q877" s="219"/>
      <c r="R877" s="219"/>
      <c r="S877" s="219"/>
    </row>
    <row r="878" spans="15:19" ht="15.75" customHeight="1">
      <c r="O878" s="219"/>
      <c r="P878" s="219"/>
      <c r="Q878" s="219"/>
      <c r="R878" s="219"/>
      <c r="S878" s="219"/>
    </row>
    <row r="879" spans="15:19" ht="15.75" customHeight="1">
      <c r="O879" s="219"/>
      <c r="P879" s="219"/>
      <c r="Q879" s="219"/>
      <c r="R879" s="219"/>
      <c r="S879" s="219"/>
    </row>
    <row r="880" spans="15:19" ht="15.75" customHeight="1">
      <c r="O880" s="219"/>
      <c r="P880" s="219"/>
      <c r="Q880" s="219"/>
      <c r="R880" s="219"/>
      <c r="S880" s="219"/>
    </row>
    <row r="881" spans="15:19" ht="15.75" customHeight="1">
      <c r="O881" s="219"/>
      <c r="P881" s="219"/>
      <c r="Q881" s="219"/>
      <c r="R881" s="219"/>
      <c r="S881" s="219"/>
    </row>
    <row r="882" spans="15:19" ht="15.75" customHeight="1">
      <c r="O882" s="219"/>
      <c r="P882" s="219"/>
      <c r="Q882" s="219"/>
      <c r="R882" s="219"/>
      <c r="S882" s="219"/>
    </row>
    <row r="883" spans="15:19" ht="15.75" customHeight="1">
      <c r="O883" s="219"/>
      <c r="P883" s="219"/>
      <c r="Q883" s="219"/>
      <c r="R883" s="219"/>
      <c r="S883" s="219"/>
    </row>
    <row r="884" spans="15:19" ht="15.75" customHeight="1">
      <c r="O884" s="219"/>
      <c r="P884" s="219"/>
      <c r="Q884" s="219"/>
      <c r="R884" s="219"/>
      <c r="S884" s="219"/>
    </row>
    <row r="885" spans="15:19" ht="15.75" customHeight="1">
      <c r="O885" s="219"/>
      <c r="P885" s="219"/>
      <c r="Q885" s="219"/>
      <c r="R885" s="219"/>
      <c r="S885" s="219"/>
    </row>
    <row r="886" spans="15:19" ht="15.75" customHeight="1">
      <c r="O886" s="219"/>
      <c r="P886" s="219"/>
      <c r="Q886" s="219"/>
      <c r="R886" s="219"/>
      <c r="S886" s="219"/>
    </row>
    <row r="887" spans="15:19" ht="15.75" customHeight="1">
      <c r="O887" s="219"/>
      <c r="P887" s="219"/>
      <c r="Q887" s="219"/>
      <c r="R887" s="219"/>
      <c r="S887" s="219"/>
    </row>
    <row r="888" spans="15:19" ht="15.75" customHeight="1">
      <c r="O888" s="219"/>
      <c r="P888" s="219"/>
      <c r="Q888" s="219"/>
      <c r="R888" s="219"/>
      <c r="S888" s="219"/>
    </row>
    <row r="889" spans="15:19" ht="15.75" customHeight="1">
      <c r="O889" s="219"/>
      <c r="P889" s="219"/>
      <c r="Q889" s="219"/>
      <c r="R889" s="219"/>
      <c r="S889" s="219"/>
    </row>
    <row r="890" spans="15:19" ht="15.75" customHeight="1">
      <c r="O890" s="219"/>
      <c r="P890" s="219"/>
      <c r="Q890" s="219"/>
      <c r="R890" s="219"/>
      <c r="S890" s="219"/>
    </row>
    <row r="891" spans="15:19" ht="15.75" customHeight="1">
      <c r="O891" s="219"/>
      <c r="P891" s="219"/>
      <c r="Q891" s="219"/>
      <c r="R891" s="219"/>
      <c r="S891" s="219"/>
    </row>
    <row r="892" spans="15:19" ht="15.75" customHeight="1">
      <c r="O892" s="219"/>
      <c r="P892" s="219"/>
      <c r="Q892" s="219"/>
      <c r="R892" s="219"/>
      <c r="S892" s="219"/>
    </row>
    <row r="893" spans="15:19" ht="15.75" customHeight="1">
      <c r="O893" s="219"/>
      <c r="P893" s="219"/>
      <c r="Q893" s="219"/>
      <c r="R893" s="219"/>
      <c r="S893" s="219"/>
    </row>
    <row r="894" spans="15:19" ht="15.75" customHeight="1">
      <c r="O894" s="219"/>
      <c r="P894" s="219"/>
      <c r="Q894" s="219"/>
      <c r="R894" s="219"/>
      <c r="S894" s="219"/>
    </row>
    <row r="895" spans="15:19" ht="15.75" customHeight="1">
      <c r="O895" s="219"/>
      <c r="P895" s="219"/>
      <c r="Q895" s="219"/>
      <c r="R895" s="219"/>
      <c r="S895" s="219"/>
    </row>
    <row r="896" spans="15:19" ht="15.75" customHeight="1">
      <c r="O896" s="219"/>
      <c r="P896" s="219"/>
      <c r="Q896" s="219"/>
      <c r="R896" s="219"/>
      <c r="S896" s="219"/>
    </row>
    <row r="897" spans="15:19" ht="15.75" customHeight="1">
      <c r="O897" s="219"/>
      <c r="P897" s="219"/>
      <c r="Q897" s="219"/>
      <c r="R897" s="219"/>
      <c r="S897" s="219"/>
    </row>
    <row r="898" spans="15:19" ht="15.75" customHeight="1">
      <c r="O898" s="219"/>
      <c r="P898" s="219"/>
      <c r="Q898" s="219"/>
      <c r="R898" s="219"/>
      <c r="S898" s="219"/>
    </row>
    <row r="899" spans="15:19" ht="15.75" customHeight="1">
      <c r="O899" s="219"/>
      <c r="P899" s="219"/>
      <c r="Q899" s="219"/>
      <c r="R899" s="219"/>
      <c r="S899" s="219"/>
    </row>
    <row r="900" spans="15:19" ht="15.75" customHeight="1">
      <c r="O900" s="219"/>
      <c r="P900" s="219"/>
      <c r="Q900" s="219"/>
      <c r="R900" s="219"/>
      <c r="S900" s="219"/>
    </row>
    <row r="901" spans="15:19" ht="15.75" customHeight="1">
      <c r="O901" s="219"/>
      <c r="P901" s="219"/>
      <c r="Q901" s="219"/>
      <c r="R901" s="219"/>
      <c r="S901" s="219"/>
    </row>
    <row r="902" spans="15:19" ht="15.75" customHeight="1">
      <c r="O902" s="219"/>
      <c r="P902" s="219"/>
      <c r="Q902" s="219"/>
      <c r="R902" s="219"/>
      <c r="S902" s="219"/>
    </row>
    <row r="903" spans="15:19" ht="15.75" customHeight="1">
      <c r="O903" s="219"/>
      <c r="P903" s="219"/>
      <c r="Q903" s="219"/>
      <c r="R903" s="219"/>
      <c r="S903" s="219"/>
    </row>
    <row r="904" spans="15:19" ht="15.75" customHeight="1">
      <c r="O904" s="219"/>
      <c r="P904" s="219"/>
      <c r="Q904" s="219"/>
      <c r="R904" s="219"/>
      <c r="S904" s="219"/>
    </row>
    <row r="905" spans="15:19" ht="15.75" customHeight="1">
      <c r="O905" s="219"/>
      <c r="P905" s="219"/>
      <c r="Q905" s="219"/>
      <c r="R905" s="219"/>
      <c r="S905" s="219"/>
    </row>
    <row r="906" spans="15:19" ht="15.75" customHeight="1">
      <c r="O906" s="219"/>
      <c r="P906" s="219"/>
      <c r="Q906" s="219"/>
      <c r="R906" s="219"/>
      <c r="S906" s="219"/>
    </row>
    <row r="907" spans="15:19" ht="15.75" customHeight="1">
      <c r="O907" s="219"/>
      <c r="P907" s="219"/>
      <c r="Q907" s="219"/>
      <c r="R907" s="219"/>
      <c r="S907" s="219"/>
    </row>
    <row r="908" spans="15:19" ht="15.75" customHeight="1">
      <c r="O908" s="219"/>
      <c r="P908" s="219"/>
      <c r="Q908" s="219"/>
      <c r="R908" s="219"/>
      <c r="S908" s="219"/>
    </row>
    <row r="909" spans="15:19" ht="15.75" customHeight="1">
      <c r="O909" s="219"/>
      <c r="P909" s="219"/>
      <c r="Q909" s="219"/>
      <c r="R909" s="219"/>
      <c r="S909" s="219"/>
    </row>
    <row r="910" spans="15:19" ht="15.75" customHeight="1">
      <c r="O910" s="219"/>
      <c r="P910" s="219"/>
      <c r="Q910" s="219"/>
      <c r="R910" s="219"/>
      <c r="S910" s="219"/>
    </row>
    <row r="911" spans="15:19" ht="15.75" customHeight="1">
      <c r="O911" s="219"/>
      <c r="P911" s="219"/>
      <c r="Q911" s="219"/>
      <c r="R911" s="219"/>
      <c r="S911" s="219"/>
    </row>
    <row r="912" spans="15:19" ht="15.75" customHeight="1">
      <c r="O912" s="219"/>
      <c r="P912" s="219"/>
      <c r="Q912" s="219"/>
      <c r="R912" s="219"/>
      <c r="S912" s="219"/>
    </row>
    <row r="913" spans="15:19" ht="15.75" customHeight="1">
      <c r="O913" s="219"/>
      <c r="P913" s="219"/>
      <c r="Q913" s="219"/>
      <c r="R913" s="219"/>
      <c r="S913" s="219"/>
    </row>
    <row r="914" spans="15:19" ht="15.75" customHeight="1">
      <c r="O914" s="219"/>
      <c r="P914" s="219"/>
      <c r="Q914" s="219"/>
      <c r="R914" s="219"/>
      <c r="S914" s="219"/>
    </row>
    <row r="915" spans="15:19" ht="15.75" customHeight="1">
      <c r="O915" s="219"/>
      <c r="P915" s="219"/>
      <c r="Q915" s="219"/>
      <c r="R915" s="219"/>
      <c r="S915" s="219"/>
    </row>
    <row r="916" spans="15:19" ht="15.75" customHeight="1">
      <c r="O916" s="219"/>
      <c r="P916" s="219"/>
      <c r="Q916" s="219"/>
      <c r="R916" s="219"/>
      <c r="S916" s="219"/>
    </row>
    <row r="917" spans="15:19" ht="15.75" customHeight="1">
      <c r="O917" s="219"/>
      <c r="P917" s="219"/>
      <c r="Q917" s="219"/>
      <c r="R917" s="219"/>
      <c r="S917" s="219"/>
    </row>
    <row r="918" spans="15:19" ht="15.75" customHeight="1">
      <c r="O918" s="219"/>
      <c r="P918" s="219"/>
      <c r="Q918" s="219"/>
      <c r="R918" s="219"/>
      <c r="S918" s="219"/>
    </row>
    <row r="919" spans="15:19" ht="15.75" customHeight="1">
      <c r="O919" s="219"/>
      <c r="P919" s="219"/>
      <c r="Q919" s="219"/>
      <c r="R919" s="219"/>
      <c r="S919" s="219"/>
    </row>
    <row r="920" spans="15:19" ht="15.75" customHeight="1">
      <c r="O920" s="219"/>
      <c r="P920" s="219"/>
      <c r="Q920" s="219"/>
      <c r="R920" s="219"/>
      <c r="S920" s="219"/>
    </row>
    <row r="921" spans="15:19" ht="15.75" customHeight="1">
      <c r="O921" s="219"/>
      <c r="P921" s="219"/>
      <c r="Q921" s="219"/>
      <c r="R921" s="219"/>
      <c r="S921" s="219"/>
    </row>
    <row r="922" spans="15:19" ht="15.75" customHeight="1">
      <c r="O922" s="219"/>
      <c r="P922" s="219"/>
      <c r="Q922" s="219"/>
      <c r="R922" s="219"/>
      <c r="S922" s="219"/>
    </row>
    <row r="923" spans="15:19" ht="15.75" customHeight="1">
      <c r="O923" s="219"/>
      <c r="P923" s="219"/>
      <c r="Q923" s="219"/>
      <c r="R923" s="219"/>
      <c r="S923" s="219"/>
    </row>
    <row r="924" spans="15:19" ht="15.75" customHeight="1">
      <c r="O924" s="219"/>
      <c r="P924" s="219"/>
      <c r="Q924" s="219"/>
      <c r="R924" s="219"/>
      <c r="S924" s="219"/>
    </row>
    <row r="925" spans="15:19" ht="15.75" customHeight="1">
      <c r="O925" s="219"/>
      <c r="P925" s="219"/>
      <c r="Q925" s="219"/>
      <c r="R925" s="219"/>
      <c r="S925" s="219"/>
    </row>
    <row r="926" spans="15:19" ht="15.75" customHeight="1">
      <c r="O926" s="219"/>
      <c r="P926" s="219"/>
      <c r="Q926" s="219"/>
      <c r="R926" s="219"/>
      <c r="S926" s="219"/>
    </row>
    <row r="927" spans="15:19" ht="15.75" customHeight="1">
      <c r="O927" s="219"/>
      <c r="P927" s="219"/>
      <c r="Q927" s="219"/>
      <c r="R927" s="219"/>
      <c r="S927" s="219"/>
    </row>
    <row r="928" spans="15:19" ht="15.75" customHeight="1">
      <c r="O928" s="219"/>
      <c r="P928" s="219"/>
      <c r="Q928" s="219"/>
      <c r="R928" s="219"/>
      <c r="S928" s="219"/>
    </row>
    <row r="929" spans="15:19" ht="15.75" customHeight="1">
      <c r="O929" s="219"/>
      <c r="P929" s="219"/>
      <c r="Q929" s="219"/>
      <c r="R929" s="219"/>
      <c r="S929" s="219"/>
    </row>
    <row r="930" spans="15:19" ht="15.75" customHeight="1">
      <c r="O930" s="219"/>
      <c r="P930" s="219"/>
      <c r="Q930" s="219"/>
      <c r="R930" s="219"/>
      <c r="S930" s="219"/>
    </row>
    <row r="931" spans="15:19" ht="15.75" customHeight="1">
      <c r="O931" s="219"/>
      <c r="P931" s="219"/>
      <c r="Q931" s="219"/>
      <c r="R931" s="219"/>
      <c r="S931" s="219"/>
    </row>
    <row r="932" spans="15:19" ht="15.75" customHeight="1">
      <c r="O932" s="219"/>
      <c r="P932" s="219"/>
      <c r="Q932" s="219"/>
      <c r="R932" s="219"/>
      <c r="S932" s="219"/>
    </row>
    <row r="933" spans="15:19" ht="15.75" customHeight="1">
      <c r="O933" s="219"/>
      <c r="P933" s="219"/>
      <c r="Q933" s="219"/>
      <c r="R933" s="219"/>
      <c r="S933" s="219"/>
    </row>
    <row r="934" spans="15:19" ht="15.75" customHeight="1">
      <c r="O934" s="219"/>
      <c r="P934" s="219"/>
      <c r="Q934" s="219"/>
      <c r="R934" s="219"/>
      <c r="S934" s="219"/>
    </row>
    <row r="935" spans="15:19" ht="15.75" customHeight="1">
      <c r="O935" s="219"/>
      <c r="P935" s="219"/>
      <c r="Q935" s="219"/>
      <c r="R935" s="219"/>
      <c r="S935" s="219"/>
    </row>
    <row r="936" spans="15:19" ht="15.75" customHeight="1">
      <c r="O936" s="219"/>
      <c r="P936" s="219"/>
      <c r="Q936" s="219"/>
      <c r="R936" s="219"/>
      <c r="S936" s="219"/>
    </row>
    <row r="937" spans="15:19" ht="15.75" customHeight="1">
      <c r="O937" s="219"/>
      <c r="P937" s="219"/>
      <c r="Q937" s="219"/>
      <c r="R937" s="219"/>
      <c r="S937" s="219"/>
    </row>
    <row r="938" spans="15:19" ht="15.75" customHeight="1">
      <c r="O938" s="219"/>
      <c r="P938" s="219"/>
      <c r="Q938" s="219"/>
      <c r="R938" s="219"/>
      <c r="S938" s="219"/>
    </row>
    <row r="939" spans="15:19" ht="15.75" customHeight="1">
      <c r="O939" s="219"/>
      <c r="P939" s="219"/>
      <c r="Q939" s="219"/>
      <c r="R939" s="219"/>
      <c r="S939" s="219"/>
    </row>
    <row r="940" spans="15:19" ht="15.75" customHeight="1">
      <c r="O940" s="219"/>
      <c r="P940" s="219"/>
      <c r="Q940" s="219"/>
      <c r="R940" s="219"/>
      <c r="S940" s="219"/>
    </row>
    <row r="941" spans="15:19" ht="15.75" customHeight="1">
      <c r="O941" s="219"/>
      <c r="P941" s="219"/>
      <c r="Q941" s="219"/>
      <c r="R941" s="219"/>
      <c r="S941" s="219"/>
    </row>
    <row r="942" spans="15:19" ht="15.75" customHeight="1">
      <c r="O942" s="219"/>
      <c r="P942" s="219"/>
      <c r="Q942" s="219"/>
      <c r="R942" s="219"/>
      <c r="S942" s="219"/>
    </row>
    <row r="943" spans="15:19" ht="15.75" customHeight="1">
      <c r="O943" s="219"/>
      <c r="P943" s="219"/>
      <c r="Q943" s="219"/>
      <c r="R943" s="219"/>
      <c r="S943" s="219"/>
    </row>
    <row r="944" spans="15:19" ht="15.75" customHeight="1">
      <c r="O944" s="219"/>
      <c r="P944" s="219"/>
      <c r="Q944" s="219"/>
      <c r="R944" s="219"/>
      <c r="S944" s="219"/>
    </row>
    <row r="945" spans="15:19" ht="15.75" customHeight="1">
      <c r="O945" s="219"/>
      <c r="P945" s="219"/>
      <c r="Q945" s="219"/>
      <c r="R945" s="219"/>
      <c r="S945" s="219"/>
    </row>
    <row r="946" spans="15:19" ht="15.75" customHeight="1">
      <c r="O946" s="219"/>
      <c r="P946" s="219"/>
      <c r="Q946" s="219"/>
      <c r="R946" s="219"/>
      <c r="S946" s="219"/>
    </row>
    <row r="947" spans="15:19" ht="15.75" customHeight="1">
      <c r="O947" s="219"/>
      <c r="P947" s="219"/>
      <c r="Q947" s="219"/>
      <c r="R947" s="219"/>
      <c r="S947" s="219"/>
    </row>
    <row r="948" spans="15:19" ht="15.75" customHeight="1">
      <c r="O948" s="219"/>
      <c r="P948" s="219"/>
      <c r="Q948" s="219"/>
      <c r="R948" s="219"/>
      <c r="S948" s="219"/>
    </row>
    <row r="949" spans="15:19" ht="15.75" customHeight="1">
      <c r="O949" s="219"/>
      <c r="P949" s="219"/>
      <c r="Q949" s="219"/>
      <c r="R949" s="219"/>
      <c r="S949" s="219"/>
    </row>
    <row r="950" spans="15:19" ht="15.75" customHeight="1">
      <c r="O950" s="219"/>
      <c r="P950" s="219"/>
      <c r="Q950" s="219"/>
      <c r="R950" s="219"/>
      <c r="S950" s="219"/>
    </row>
    <row r="951" spans="15:19" ht="15.75" customHeight="1">
      <c r="O951" s="219"/>
      <c r="P951" s="219"/>
      <c r="Q951" s="219"/>
      <c r="R951" s="219"/>
      <c r="S951" s="219"/>
    </row>
    <row r="952" spans="15:19" ht="15.75" customHeight="1">
      <c r="O952" s="219"/>
      <c r="P952" s="219"/>
      <c r="Q952" s="219"/>
      <c r="R952" s="219"/>
      <c r="S952" s="219"/>
    </row>
    <row r="953" spans="15:19" ht="15.75" customHeight="1">
      <c r="O953" s="219"/>
      <c r="P953" s="219"/>
      <c r="Q953" s="219"/>
      <c r="R953" s="219"/>
      <c r="S953" s="219"/>
    </row>
    <row r="954" spans="15:19" ht="15.75" customHeight="1">
      <c r="O954" s="219"/>
      <c r="P954" s="219"/>
      <c r="Q954" s="219"/>
      <c r="R954" s="219"/>
      <c r="S954" s="219"/>
    </row>
    <row r="955" spans="15:19" ht="15.75" customHeight="1">
      <c r="O955" s="219"/>
      <c r="P955" s="219"/>
      <c r="Q955" s="219"/>
      <c r="R955" s="219"/>
      <c r="S955" s="219"/>
    </row>
    <row r="956" spans="15:19" ht="15.75" customHeight="1">
      <c r="O956" s="219"/>
      <c r="P956" s="219"/>
      <c r="Q956" s="219"/>
      <c r="R956" s="219"/>
      <c r="S956" s="219"/>
    </row>
    <row r="957" spans="15:19" ht="15.75" customHeight="1">
      <c r="O957" s="219"/>
      <c r="P957" s="219"/>
      <c r="Q957" s="219"/>
      <c r="R957" s="219"/>
      <c r="S957" s="219"/>
    </row>
    <row r="958" spans="15:19" ht="15.75" customHeight="1">
      <c r="O958" s="219"/>
      <c r="P958" s="219"/>
      <c r="Q958" s="219"/>
      <c r="R958" s="219"/>
      <c r="S958" s="219"/>
    </row>
    <row r="959" spans="15:19" ht="15.75" customHeight="1">
      <c r="O959" s="219"/>
      <c r="P959" s="219"/>
      <c r="Q959" s="219"/>
      <c r="R959" s="219"/>
      <c r="S959" s="219"/>
    </row>
    <row r="960" spans="15:19" ht="15.75" customHeight="1">
      <c r="O960" s="219"/>
      <c r="P960" s="219"/>
      <c r="Q960" s="219"/>
      <c r="R960" s="219"/>
      <c r="S960" s="219"/>
    </row>
    <row r="961" spans="15:19" ht="15.75" customHeight="1">
      <c r="O961" s="219"/>
      <c r="P961" s="219"/>
      <c r="Q961" s="219"/>
      <c r="R961" s="219"/>
      <c r="S961" s="219"/>
    </row>
    <row r="962" spans="15:19" ht="15.75" customHeight="1">
      <c r="O962" s="219"/>
      <c r="P962" s="219"/>
      <c r="Q962" s="219"/>
      <c r="R962" s="219"/>
      <c r="S962" s="219"/>
    </row>
    <row r="963" spans="15:19" ht="15.75" customHeight="1">
      <c r="O963" s="219"/>
      <c r="P963" s="219"/>
      <c r="Q963" s="219"/>
      <c r="R963" s="219"/>
      <c r="S963" s="219"/>
    </row>
    <row r="964" spans="15:19" ht="15.75" customHeight="1">
      <c r="O964" s="219"/>
      <c r="P964" s="219"/>
      <c r="Q964" s="219"/>
      <c r="R964" s="219"/>
      <c r="S964" s="219"/>
    </row>
    <row r="965" spans="15:19" ht="15.75" customHeight="1">
      <c r="O965" s="219"/>
      <c r="P965" s="219"/>
      <c r="Q965" s="219"/>
      <c r="R965" s="219"/>
      <c r="S965" s="219"/>
    </row>
    <row r="966" spans="15:19" ht="15.75" customHeight="1">
      <c r="O966" s="219"/>
      <c r="P966" s="219"/>
      <c r="Q966" s="219"/>
      <c r="R966" s="219"/>
      <c r="S966" s="219"/>
    </row>
    <row r="967" spans="15:19" ht="15.75" customHeight="1">
      <c r="O967" s="219"/>
      <c r="P967" s="219"/>
      <c r="Q967" s="219"/>
      <c r="R967" s="219"/>
      <c r="S967" s="219"/>
    </row>
    <row r="968" spans="15:19" ht="15.75" customHeight="1">
      <c r="O968" s="219"/>
      <c r="P968" s="219"/>
      <c r="Q968" s="219"/>
      <c r="R968" s="219"/>
      <c r="S968" s="219"/>
    </row>
    <row r="969" spans="15:19" ht="15.75" customHeight="1">
      <c r="O969" s="219"/>
      <c r="P969" s="219"/>
      <c r="Q969" s="219"/>
      <c r="R969" s="219"/>
      <c r="S969" s="219"/>
    </row>
    <row r="970" spans="15:19" ht="15.75" customHeight="1">
      <c r="O970" s="219"/>
      <c r="P970" s="219"/>
      <c r="Q970" s="219"/>
      <c r="R970" s="219"/>
      <c r="S970" s="219"/>
    </row>
    <row r="971" spans="15:19" ht="15.75" customHeight="1">
      <c r="O971" s="219"/>
      <c r="P971" s="219"/>
      <c r="Q971" s="219"/>
      <c r="R971" s="219"/>
      <c r="S971" s="219"/>
    </row>
    <row r="972" spans="15:19" ht="15.75" customHeight="1">
      <c r="O972" s="219"/>
      <c r="P972" s="219"/>
      <c r="Q972" s="219"/>
      <c r="R972" s="219"/>
      <c r="S972" s="219"/>
    </row>
    <row r="973" spans="15:19" ht="15.75" customHeight="1">
      <c r="O973" s="219"/>
      <c r="P973" s="219"/>
      <c r="Q973" s="219"/>
      <c r="R973" s="219"/>
      <c r="S973" s="219"/>
    </row>
    <row r="974" spans="15:19" ht="15.75" customHeight="1">
      <c r="O974" s="219"/>
      <c r="P974" s="219"/>
      <c r="Q974" s="219"/>
      <c r="R974" s="219"/>
      <c r="S974" s="219"/>
    </row>
    <row r="975" spans="15:19" ht="15.75" customHeight="1">
      <c r="O975" s="219"/>
      <c r="P975" s="219"/>
      <c r="Q975" s="219"/>
      <c r="R975" s="219"/>
      <c r="S975" s="219"/>
    </row>
    <row r="976" spans="15:19" ht="15.75" customHeight="1">
      <c r="O976" s="219"/>
      <c r="P976" s="219"/>
      <c r="Q976" s="219"/>
      <c r="R976" s="219"/>
      <c r="S976" s="219"/>
    </row>
    <row r="977" spans="15:19" ht="15.75" customHeight="1">
      <c r="O977" s="219"/>
      <c r="P977" s="219"/>
      <c r="Q977" s="219"/>
      <c r="R977" s="219"/>
      <c r="S977" s="219"/>
    </row>
    <row r="978" spans="15:19" ht="15.75" customHeight="1">
      <c r="O978" s="219"/>
      <c r="P978" s="219"/>
      <c r="Q978" s="219"/>
      <c r="R978" s="219"/>
      <c r="S978" s="219"/>
    </row>
    <row r="979" spans="15:19" ht="15.75" customHeight="1">
      <c r="O979" s="219"/>
      <c r="P979" s="219"/>
      <c r="Q979" s="219"/>
      <c r="R979" s="219"/>
      <c r="S979" s="219"/>
    </row>
    <row r="980" spans="15:19" ht="15.75" customHeight="1">
      <c r="O980" s="219"/>
      <c r="P980" s="219"/>
      <c r="Q980" s="219"/>
      <c r="R980" s="219"/>
      <c r="S980" s="219"/>
    </row>
    <row r="981" spans="15:19" ht="15.75" customHeight="1">
      <c r="O981" s="219"/>
      <c r="P981" s="219"/>
      <c r="Q981" s="219"/>
      <c r="R981" s="219"/>
      <c r="S981" s="219"/>
    </row>
    <row r="982" spans="15:19" ht="15.75" customHeight="1">
      <c r="O982" s="219"/>
      <c r="P982" s="219"/>
      <c r="Q982" s="219"/>
      <c r="R982" s="219"/>
      <c r="S982" s="219"/>
    </row>
    <row r="983" spans="15:19" ht="15.75" customHeight="1">
      <c r="O983" s="219"/>
      <c r="P983" s="219"/>
      <c r="Q983" s="219"/>
      <c r="R983" s="219"/>
      <c r="S983" s="219"/>
    </row>
    <row r="984" spans="15:19" ht="15.75" customHeight="1">
      <c r="O984" s="219"/>
      <c r="P984" s="219"/>
      <c r="Q984" s="219"/>
      <c r="R984" s="219"/>
      <c r="S984" s="219"/>
    </row>
    <row r="985" spans="15:19" ht="15.75" customHeight="1">
      <c r="O985" s="219"/>
      <c r="P985" s="219"/>
      <c r="Q985" s="219"/>
      <c r="R985" s="219"/>
      <c r="S985" s="219"/>
    </row>
    <row r="986" spans="15:19" ht="15.75" customHeight="1">
      <c r="O986" s="219"/>
      <c r="P986" s="219"/>
      <c r="Q986" s="219"/>
      <c r="R986" s="219"/>
      <c r="S986" s="219"/>
    </row>
    <row r="987" spans="15:19" ht="15.75" customHeight="1">
      <c r="O987" s="219"/>
      <c r="P987" s="219"/>
      <c r="Q987" s="219"/>
      <c r="R987" s="219"/>
      <c r="S987" s="219"/>
    </row>
    <row r="988" spans="15:19" ht="15.75" customHeight="1">
      <c r="O988" s="219"/>
      <c r="P988" s="219"/>
      <c r="Q988" s="219"/>
      <c r="R988" s="219"/>
      <c r="S988" s="219"/>
    </row>
    <row r="989" spans="15:19" ht="15.75" customHeight="1">
      <c r="O989" s="219"/>
      <c r="P989" s="219"/>
      <c r="Q989" s="219"/>
      <c r="R989" s="219"/>
      <c r="S989" s="219"/>
    </row>
    <row r="990" spans="15:19" ht="15.75" customHeight="1">
      <c r="O990" s="219"/>
      <c r="P990" s="219"/>
      <c r="Q990" s="219"/>
      <c r="R990" s="219"/>
      <c r="S990" s="219"/>
    </row>
    <row r="991" spans="15:19" ht="15.75" customHeight="1">
      <c r="O991" s="219"/>
      <c r="P991" s="219"/>
      <c r="Q991" s="219"/>
      <c r="R991" s="219"/>
      <c r="S991" s="219"/>
    </row>
    <row r="992" spans="15:19" ht="15.75" customHeight="1">
      <c r="O992" s="219"/>
      <c r="P992" s="219"/>
      <c r="Q992" s="219"/>
      <c r="R992" s="219"/>
      <c r="S992" s="219"/>
    </row>
    <row r="993" spans="15:19" ht="15.75" customHeight="1">
      <c r="O993" s="219"/>
      <c r="P993" s="219"/>
      <c r="Q993" s="219"/>
      <c r="R993" s="219"/>
      <c r="S993" s="219"/>
    </row>
    <row r="994" spans="15:19" ht="15.75" customHeight="1">
      <c r="O994" s="219"/>
      <c r="P994" s="219"/>
      <c r="Q994" s="219"/>
      <c r="R994" s="219"/>
      <c r="S994" s="219"/>
    </row>
    <row r="995" spans="15:19" ht="15.75" customHeight="1">
      <c r="O995" s="219"/>
      <c r="P995" s="219"/>
      <c r="Q995" s="219"/>
      <c r="R995" s="219"/>
      <c r="S995" s="219"/>
    </row>
    <row r="996" spans="15:19" ht="15.75" customHeight="1">
      <c r="O996" s="219"/>
      <c r="P996" s="219"/>
      <c r="Q996" s="219"/>
      <c r="R996" s="219"/>
      <c r="S996" s="219"/>
    </row>
    <row r="997" spans="15:19" ht="15.75" customHeight="1">
      <c r="O997" s="219"/>
      <c r="P997" s="219"/>
      <c r="Q997" s="219"/>
      <c r="R997" s="219"/>
      <c r="S997" s="219"/>
    </row>
    <row r="998" spans="15:19" ht="15.75" customHeight="1">
      <c r="O998" s="219"/>
      <c r="P998" s="219"/>
      <c r="Q998" s="219"/>
      <c r="R998" s="219"/>
      <c r="S998" s="219"/>
    </row>
    <row r="999" spans="15:19" ht="15.75" customHeight="1">
      <c r="O999" s="219"/>
      <c r="P999" s="219"/>
      <c r="Q999" s="219"/>
      <c r="R999" s="219"/>
      <c r="S999" s="219"/>
    </row>
    <row r="1000" spans="15:19" ht="15.75" customHeight="1">
      <c r="O1000" s="219"/>
      <c r="P1000" s="219"/>
      <c r="Q1000" s="219"/>
      <c r="R1000" s="219"/>
      <c r="S1000" s="219"/>
    </row>
    <row r="1001" spans="15:19" ht="15.75" customHeight="1">
      <c r="O1001" s="219"/>
      <c r="P1001" s="219"/>
      <c r="Q1001" s="219"/>
      <c r="R1001" s="219"/>
      <c r="S1001" s="219"/>
    </row>
    <row r="1002" spans="15:19" ht="15.75" customHeight="1">
      <c r="O1002" s="219"/>
      <c r="P1002" s="219"/>
      <c r="Q1002" s="219"/>
      <c r="R1002" s="219"/>
      <c r="S1002" s="219"/>
    </row>
    <row r="1003" spans="15:19" ht="15.75" customHeight="1">
      <c r="O1003" s="219"/>
      <c r="P1003" s="219"/>
      <c r="Q1003" s="219"/>
      <c r="R1003" s="219"/>
      <c r="S1003" s="219"/>
    </row>
    <row r="1004" spans="15:19" ht="15.75" customHeight="1">
      <c r="O1004" s="219"/>
      <c r="P1004" s="219"/>
      <c r="Q1004" s="219"/>
      <c r="R1004" s="219"/>
      <c r="S1004" s="219"/>
    </row>
    <row r="1005" spans="15:19" ht="15.75" customHeight="1">
      <c r="O1005" s="219"/>
      <c r="P1005" s="219"/>
      <c r="Q1005" s="219"/>
      <c r="R1005" s="219"/>
      <c r="S1005" s="219"/>
    </row>
    <row r="1006" spans="15:19" ht="15.75" customHeight="1">
      <c r="O1006" s="219"/>
      <c r="P1006" s="219"/>
      <c r="Q1006" s="219"/>
      <c r="R1006" s="219"/>
      <c r="S1006" s="219"/>
    </row>
    <row r="1007" spans="15:19" ht="15.75" customHeight="1">
      <c r="O1007" s="219"/>
      <c r="P1007" s="219"/>
      <c r="Q1007" s="219"/>
      <c r="R1007" s="219"/>
      <c r="S1007" s="219"/>
    </row>
    <row r="1008" spans="15:19" ht="15.75" customHeight="1">
      <c r="O1008" s="219"/>
      <c r="P1008" s="219"/>
      <c r="Q1008" s="219"/>
      <c r="R1008" s="219"/>
      <c r="S1008" s="219"/>
    </row>
    <row r="1009" spans="15:19" ht="15.75" customHeight="1">
      <c r="O1009" s="219"/>
      <c r="P1009" s="219"/>
      <c r="Q1009" s="219"/>
      <c r="R1009" s="219"/>
      <c r="S1009" s="219"/>
    </row>
    <row r="1010" spans="15:19" ht="15.75" customHeight="1">
      <c r="O1010" s="219"/>
      <c r="P1010" s="219"/>
      <c r="Q1010" s="219"/>
      <c r="R1010" s="219"/>
      <c r="S1010" s="219"/>
    </row>
    <row r="1011" spans="15:19" ht="15.75" customHeight="1">
      <c r="O1011" s="219"/>
      <c r="P1011" s="219"/>
      <c r="Q1011" s="219"/>
      <c r="R1011" s="219"/>
      <c r="S1011" s="219"/>
    </row>
    <row r="1012" spans="15:19" ht="15.75" customHeight="1">
      <c r="O1012" s="219"/>
      <c r="P1012" s="219"/>
      <c r="Q1012" s="219"/>
      <c r="R1012" s="219"/>
      <c r="S1012" s="219"/>
    </row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/>
  </sheetViews>
  <sheetFormatPr baseColWidth="10" defaultColWidth="14.5" defaultRowHeight="15" customHeight="1"/>
  <cols>
    <col min="1" max="1" width="3.83203125" customWidth="1"/>
    <col min="2" max="2" width="4.83203125" customWidth="1"/>
    <col min="3" max="3" width="18.33203125" customWidth="1"/>
    <col min="4" max="4" width="29.5" customWidth="1"/>
    <col min="5" max="5" width="14.83203125" customWidth="1"/>
    <col min="6" max="20" width="10.33203125" customWidth="1"/>
    <col min="21" max="25" width="10.6640625" customWidth="1"/>
  </cols>
  <sheetData>
    <row r="1" spans="1:26" ht="12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42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2.75" customHeight="1">
      <c r="C3" s="6"/>
      <c r="D3" s="4"/>
      <c r="E3" s="4"/>
      <c r="F3" s="4"/>
      <c r="G3" s="4"/>
      <c r="H3" s="4"/>
      <c r="I3" s="5"/>
      <c r="J3" s="5"/>
      <c r="K3" s="4"/>
      <c r="L3" s="4"/>
      <c r="M3" s="4"/>
      <c r="N3" s="4"/>
      <c r="O3" s="4"/>
      <c r="P3" s="4"/>
      <c r="Q3" s="1"/>
    </row>
    <row r="4" spans="1:26" ht="16">
      <c r="D4" s="21"/>
      <c r="E4" s="21"/>
      <c r="T4" s="15"/>
      <c r="U4" s="15"/>
      <c r="V4" s="15"/>
      <c r="W4" s="15"/>
      <c r="X4" s="15"/>
      <c r="Y4" s="15"/>
    </row>
    <row r="5" spans="1:26" ht="18">
      <c r="A5" s="1"/>
      <c r="B5" s="1"/>
      <c r="C5" s="200"/>
      <c r="D5" s="202" t="s">
        <v>125</v>
      </c>
      <c r="E5" s="204">
        <v>0</v>
      </c>
      <c r="F5" s="204">
        <v>1</v>
      </c>
      <c r="G5" s="204">
        <v>2</v>
      </c>
      <c r="H5" s="204">
        <v>3</v>
      </c>
      <c r="I5" s="204">
        <v>4</v>
      </c>
      <c r="J5" s="204">
        <v>5</v>
      </c>
      <c r="K5" s="204">
        <v>6</v>
      </c>
      <c r="L5" s="204">
        <v>7</v>
      </c>
      <c r="M5" s="204">
        <v>8</v>
      </c>
      <c r="N5" s="204">
        <v>9</v>
      </c>
      <c r="O5" s="204">
        <v>10</v>
      </c>
      <c r="P5" s="204">
        <v>11</v>
      </c>
      <c r="Q5" s="204">
        <v>12</v>
      </c>
      <c r="R5" s="204">
        <f t="shared" ref="R5:T5" si="0">Q5+1</f>
        <v>13</v>
      </c>
      <c r="S5" s="204">
        <f t="shared" si="0"/>
        <v>14</v>
      </c>
      <c r="T5" s="204">
        <f t="shared" si="0"/>
        <v>15</v>
      </c>
      <c r="U5" s="15"/>
      <c r="V5" s="15"/>
      <c r="W5" s="15"/>
      <c r="X5" s="15"/>
      <c r="Y5" s="15"/>
      <c r="Z5" s="1"/>
    </row>
    <row r="6" spans="1:26" ht="16">
      <c r="C6" s="207"/>
      <c r="D6" s="21" t="s">
        <v>126</v>
      </c>
      <c r="E6" s="21"/>
      <c r="F6" s="209">
        <f>'Debt &amp; Savings'!D36-'Debt &amp; Savings'!D21</f>
        <v>0</v>
      </c>
      <c r="G6" s="209">
        <f t="shared" ref="G6:T6" si="1">F11</f>
        <v>0</v>
      </c>
      <c r="H6" s="209">
        <f t="shared" si="1"/>
        <v>0</v>
      </c>
      <c r="I6" s="209">
        <f t="shared" si="1"/>
        <v>0</v>
      </c>
      <c r="J6" s="209">
        <f t="shared" si="1"/>
        <v>0</v>
      </c>
      <c r="K6" s="209">
        <f t="shared" si="1"/>
        <v>0</v>
      </c>
      <c r="L6" s="209">
        <f t="shared" si="1"/>
        <v>0</v>
      </c>
      <c r="M6" s="209">
        <f t="shared" si="1"/>
        <v>0</v>
      </c>
      <c r="N6" s="209">
        <f t="shared" si="1"/>
        <v>0</v>
      </c>
      <c r="O6" s="209">
        <f t="shared" si="1"/>
        <v>0</v>
      </c>
      <c r="P6" s="209">
        <f t="shared" si="1"/>
        <v>0</v>
      </c>
      <c r="Q6" s="209">
        <f t="shared" si="1"/>
        <v>0</v>
      </c>
      <c r="R6" s="209">
        <f t="shared" si="1"/>
        <v>0</v>
      </c>
      <c r="S6" s="209">
        <f t="shared" si="1"/>
        <v>0</v>
      </c>
      <c r="T6" s="209">
        <f t="shared" si="1"/>
        <v>0</v>
      </c>
      <c r="U6" s="15"/>
      <c r="V6" s="15"/>
      <c r="W6" s="15"/>
      <c r="X6" s="15"/>
      <c r="Y6" s="15"/>
    </row>
    <row r="7" spans="1:26" ht="16">
      <c r="C7" s="210"/>
      <c r="D7" s="21" t="s">
        <v>127</v>
      </c>
      <c r="E7" s="21"/>
      <c r="F7" s="209">
        <f>SUM(Budget!$D$39:$D$40)*12</f>
        <v>0</v>
      </c>
      <c r="G7" s="209">
        <f>SUM(Budget!$D$39:$D$40)*12</f>
        <v>0</v>
      </c>
      <c r="H7" s="209">
        <f>SUM(Budget!$D$39:$D$40)*12</f>
        <v>0</v>
      </c>
      <c r="I7" s="209">
        <f>SUM(Budget!$D$39:$D$40)*12</f>
        <v>0</v>
      </c>
      <c r="J7" s="209">
        <f>SUM(Budget!$D$39:$D$40)*12</f>
        <v>0</v>
      </c>
      <c r="K7" s="209">
        <f>SUM(Budget!$D$39:$D$40)*12</f>
        <v>0</v>
      </c>
      <c r="L7" s="209">
        <f>SUM(Budget!$D$39:$D$40)*12</f>
        <v>0</v>
      </c>
      <c r="M7" s="209">
        <f>SUM(Budget!$D$39:$D$40)*12</f>
        <v>0</v>
      </c>
      <c r="N7" s="209">
        <f>SUM(Budget!$D$39:$D$40)*12</f>
        <v>0</v>
      </c>
      <c r="O7" s="209">
        <f>SUM(Budget!$D$39:$D$40)*12</f>
        <v>0</v>
      </c>
      <c r="P7" s="209">
        <f>SUM(Budget!$D$39:$D$40)*12</f>
        <v>0</v>
      </c>
      <c r="Q7" s="209">
        <f>SUM(Budget!$D$39:$D$40)*12</f>
        <v>0</v>
      </c>
      <c r="R7" s="209">
        <f>SUM(Budget!$D$39:$D$40)*12</f>
        <v>0</v>
      </c>
      <c r="S7" s="209">
        <f>SUM(Budget!$D$39:$D$40)*12</f>
        <v>0</v>
      </c>
      <c r="T7" s="209">
        <f>SUM(Budget!$D$39:$D$40)*12</f>
        <v>0</v>
      </c>
      <c r="U7" s="15"/>
      <c r="V7" s="15"/>
      <c r="W7" s="15"/>
      <c r="X7" s="15"/>
      <c r="Y7" s="15"/>
    </row>
    <row r="8" spans="1:26" ht="16">
      <c r="C8" s="210"/>
      <c r="D8" s="21" t="s">
        <v>132</v>
      </c>
      <c r="E8" s="21"/>
      <c r="F8" s="209">
        <f>IFERROR('Debt &amp; Savings'!$D$21*-'Debt &amp; Savings'!$F$21,0)</f>
        <v>0</v>
      </c>
      <c r="G8" s="209">
        <f>IFERROR('Debt &amp; Savings'!$D$21*-'Debt &amp; Savings'!$F$21,0)</f>
        <v>0</v>
      </c>
      <c r="H8" s="209">
        <f>IFERROR('Debt &amp; Savings'!$D$21*-'Debt &amp; Savings'!$F$21,0)</f>
        <v>0</v>
      </c>
      <c r="I8" s="209">
        <f>IFERROR('Debt &amp; Savings'!$D$21*-'Debt &amp; Savings'!$F$21,0)</f>
        <v>0</v>
      </c>
      <c r="J8" s="209">
        <f>IFERROR('Debt &amp; Savings'!$D$21*-'Debt &amp; Savings'!$F$21,0)</f>
        <v>0</v>
      </c>
      <c r="K8" s="209">
        <f>IFERROR('Debt &amp; Savings'!$D$21*-'Debt &amp; Savings'!$F$21,0)</f>
        <v>0</v>
      </c>
      <c r="L8" s="209">
        <f>IFERROR('Debt &amp; Savings'!$D$21*-'Debt &amp; Savings'!$F$21,0)</f>
        <v>0</v>
      </c>
      <c r="M8" s="209">
        <f>IFERROR('Debt &amp; Savings'!$D$21*-'Debt &amp; Savings'!$F$21,0)</f>
        <v>0</v>
      </c>
      <c r="N8" s="209">
        <f>IFERROR('Debt &amp; Savings'!$D$21*-'Debt &amp; Savings'!$F$21,0)</f>
        <v>0</v>
      </c>
      <c r="O8" s="209">
        <f>IFERROR('Debt &amp; Savings'!$D$21*-'Debt &amp; Savings'!$F$21,0)</f>
        <v>0</v>
      </c>
      <c r="P8" s="209">
        <f>IFERROR('Debt &amp; Savings'!$D$21*-'Debt &amp; Savings'!$F$21,0)</f>
        <v>0</v>
      </c>
      <c r="Q8" s="209">
        <f>IFERROR('Debt &amp; Savings'!$D$21*-'Debt &amp; Savings'!$F$21,0)</f>
        <v>0</v>
      </c>
      <c r="R8" s="209">
        <f>IFERROR('Debt &amp; Savings'!$D$21*-'Debt &amp; Savings'!$F$21,0)</f>
        <v>0</v>
      </c>
      <c r="S8" s="209">
        <f>IFERROR('Debt &amp; Savings'!$D$21*-'Debt &amp; Savings'!$F$21,0)</f>
        <v>0</v>
      </c>
      <c r="T8" s="209">
        <f>IFERROR('Debt &amp; Savings'!$D$21*-'Debt &amp; Savings'!$F$21,0)</f>
        <v>0</v>
      </c>
      <c r="U8" s="15"/>
      <c r="V8" s="15"/>
      <c r="W8" s="15"/>
      <c r="X8" s="15"/>
      <c r="Y8" s="15"/>
    </row>
    <row r="9" spans="1:26" ht="16">
      <c r="A9" s="26"/>
      <c r="B9" s="26"/>
      <c r="C9" s="210"/>
      <c r="D9" s="25" t="s">
        <v>135</v>
      </c>
      <c r="E9" s="25"/>
      <c r="F9" s="214">
        <f t="shared" ref="F9:T9" si="2">SUM(F6:F8)</f>
        <v>0</v>
      </c>
      <c r="G9" s="214">
        <f t="shared" si="2"/>
        <v>0</v>
      </c>
      <c r="H9" s="214">
        <f t="shared" si="2"/>
        <v>0</v>
      </c>
      <c r="I9" s="214">
        <f t="shared" si="2"/>
        <v>0</v>
      </c>
      <c r="J9" s="214">
        <f t="shared" si="2"/>
        <v>0</v>
      </c>
      <c r="K9" s="214">
        <f t="shared" si="2"/>
        <v>0</v>
      </c>
      <c r="L9" s="214">
        <f t="shared" si="2"/>
        <v>0</v>
      </c>
      <c r="M9" s="214">
        <f t="shared" si="2"/>
        <v>0</v>
      </c>
      <c r="N9" s="214">
        <f t="shared" si="2"/>
        <v>0</v>
      </c>
      <c r="O9" s="214">
        <f t="shared" si="2"/>
        <v>0</v>
      </c>
      <c r="P9" s="214">
        <f t="shared" si="2"/>
        <v>0</v>
      </c>
      <c r="Q9" s="214">
        <f t="shared" si="2"/>
        <v>0</v>
      </c>
      <c r="R9" s="214">
        <f t="shared" si="2"/>
        <v>0</v>
      </c>
      <c r="S9" s="214">
        <f t="shared" si="2"/>
        <v>0</v>
      </c>
      <c r="T9" s="214">
        <f t="shared" si="2"/>
        <v>0</v>
      </c>
      <c r="U9" s="16"/>
      <c r="V9" s="16"/>
      <c r="W9" s="16"/>
      <c r="X9" s="16"/>
      <c r="Y9" s="16"/>
      <c r="Z9" s="26"/>
    </row>
    <row r="10" spans="1:26" ht="16">
      <c r="C10" s="210"/>
      <c r="D10" s="21" t="s">
        <v>136</v>
      </c>
      <c r="E10" s="21"/>
      <c r="F10" s="209">
        <f t="shared" ref="F10:T10" si="3">IF(F6&gt;0,F6*#REF!,0)</f>
        <v>0</v>
      </c>
      <c r="G10" s="209">
        <f t="shared" si="3"/>
        <v>0</v>
      </c>
      <c r="H10" s="209">
        <f t="shared" si="3"/>
        <v>0</v>
      </c>
      <c r="I10" s="209">
        <f t="shared" si="3"/>
        <v>0</v>
      </c>
      <c r="J10" s="209">
        <f t="shared" si="3"/>
        <v>0</v>
      </c>
      <c r="K10" s="209">
        <f t="shared" si="3"/>
        <v>0</v>
      </c>
      <c r="L10" s="209">
        <f t="shared" si="3"/>
        <v>0</v>
      </c>
      <c r="M10" s="209">
        <f t="shared" si="3"/>
        <v>0</v>
      </c>
      <c r="N10" s="209">
        <f t="shared" si="3"/>
        <v>0</v>
      </c>
      <c r="O10" s="209">
        <f t="shared" si="3"/>
        <v>0</v>
      </c>
      <c r="P10" s="209">
        <f t="shared" si="3"/>
        <v>0</v>
      </c>
      <c r="Q10" s="209">
        <f t="shared" si="3"/>
        <v>0</v>
      </c>
      <c r="R10" s="209">
        <f t="shared" si="3"/>
        <v>0</v>
      </c>
      <c r="S10" s="209">
        <f t="shared" si="3"/>
        <v>0</v>
      </c>
      <c r="T10" s="209">
        <f t="shared" si="3"/>
        <v>0</v>
      </c>
      <c r="U10" s="15"/>
      <c r="V10" s="15"/>
      <c r="W10" s="15"/>
      <c r="X10" s="15"/>
      <c r="Y10" s="15"/>
    </row>
    <row r="11" spans="1:26" ht="16">
      <c r="A11" s="26"/>
      <c r="B11" s="26"/>
      <c r="C11" s="210"/>
      <c r="D11" s="25" t="s">
        <v>137</v>
      </c>
      <c r="E11" s="215">
        <f>'Debt &amp; Savings'!D36-'Debt &amp; Savings'!D21</f>
        <v>0</v>
      </c>
      <c r="F11" s="214">
        <f t="shared" ref="F11:T11" si="4">F9+F10</f>
        <v>0</v>
      </c>
      <c r="G11" s="214">
        <f t="shared" si="4"/>
        <v>0</v>
      </c>
      <c r="H11" s="214">
        <f t="shared" si="4"/>
        <v>0</v>
      </c>
      <c r="I11" s="214">
        <f t="shared" si="4"/>
        <v>0</v>
      </c>
      <c r="J11" s="214">
        <f t="shared" si="4"/>
        <v>0</v>
      </c>
      <c r="K11" s="214">
        <f t="shared" si="4"/>
        <v>0</v>
      </c>
      <c r="L11" s="214">
        <f t="shared" si="4"/>
        <v>0</v>
      </c>
      <c r="M11" s="214">
        <f t="shared" si="4"/>
        <v>0</v>
      </c>
      <c r="N11" s="214">
        <f t="shared" si="4"/>
        <v>0</v>
      </c>
      <c r="O11" s="214">
        <f t="shared" si="4"/>
        <v>0</v>
      </c>
      <c r="P11" s="214">
        <f t="shared" si="4"/>
        <v>0</v>
      </c>
      <c r="Q11" s="214">
        <f t="shared" si="4"/>
        <v>0</v>
      </c>
      <c r="R11" s="214">
        <f t="shared" si="4"/>
        <v>0</v>
      </c>
      <c r="S11" s="214">
        <f t="shared" si="4"/>
        <v>0</v>
      </c>
      <c r="T11" s="214">
        <f t="shared" si="4"/>
        <v>0</v>
      </c>
      <c r="U11" s="16"/>
      <c r="V11" s="16"/>
      <c r="W11" s="16"/>
      <c r="X11" s="16"/>
      <c r="Y11" s="16"/>
      <c r="Z11" s="26"/>
    </row>
    <row r="12" spans="1:26" ht="12.75" customHeight="1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16"/>
      <c r="N12" s="207"/>
      <c r="O12" s="217"/>
      <c r="P12" s="207"/>
      <c r="Q12" s="207"/>
      <c r="R12" s="207"/>
      <c r="S12" s="207"/>
      <c r="T12" s="207"/>
      <c r="U12" s="15"/>
      <c r="V12" s="15"/>
      <c r="W12" s="15"/>
      <c r="X12" s="15"/>
      <c r="Y12" s="15"/>
    </row>
    <row r="13" spans="1:26" ht="16">
      <c r="C13" s="23"/>
      <c r="D13" s="23"/>
      <c r="E13" s="23"/>
      <c r="F13" s="23"/>
      <c r="G13" s="23"/>
      <c r="I13" s="15"/>
      <c r="J13" s="15"/>
      <c r="K13" s="15"/>
      <c r="L13" s="70"/>
      <c r="M13" s="153"/>
      <c r="N13" s="70"/>
      <c r="O13" s="71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ht="18">
      <c r="A14" s="26"/>
      <c r="B14" s="26"/>
      <c r="C14" s="202"/>
      <c r="D14" s="202" t="s">
        <v>125</v>
      </c>
      <c r="E14" s="204">
        <f t="shared" ref="E14:T14" si="5">E5</f>
        <v>0</v>
      </c>
      <c r="F14" s="204">
        <f t="shared" si="5"/>
        <v>1</v>
      </c>
      <c r="G14" s="204">
        <f t="shared" si="5"/>
        <v>2</v>
      </c>
      <c r="H14" s="204">
        <f t="shared" si="5"/>
        <v>3</v>
      </c>
      <c r="I14" s="204">
        <f t="shared" si="5"/>
        <v>4</v>
      </c>
      <c r="J14" s="204">
        <f t="shared" si="5"/>
        <v>5</v>
      </c>
      <c r="K14" s="204">
        <f t="shared" si="5"/>
        <v>6</v>
      </c>
      <c r="L14" s="204">
        <f t="shared" si="5"/>
        <v>7</v>
      </c>
      <c r="M14" s="204">
        <f t="shared" si="5"/>
        <v>8</v>
      </c>
      <c r="N14" s="204">
        <f t="shared" si="5"/>
        <v>9</v>
      </c>
      <c r="O14" s="204">
        <f t="shared" si="5"/>
        <v>10</v>
      </c>
      <c r="P14" s="204">
        <f t="shared" si="5"/>
        <v>11</v>
      </c>
      <c r="Q14" s="204">
        <f t="shared" si="5"/>
        <v>12</v>
      </c>
      <c r="R14" s="204">
        <f t="shared" si="5"/>
        <v>13</v>
      </c>
      <c r="S14" s="204">
        <f t="shared" si="5"/>
        <v>14</v>
      </c>
      <c r="T14" s="204">
        <f t="shared" si="5"/>
        <v>15</v>
      </c>
      <c r="U14" s="218"/>
      <c r="V14" s="218"/>
      <c r="W14" s="218"/>
      <c r="X14" s="218"/>
      <c r="Y14" s="218"/>
      <c r="Z14" s="26"/>
    </row>
    <row r="15" spans="1:26" ht="16">
      <c r="C15" s="209"/>
      <c r="D15" s="209" t="s">
        <v>138</v>
      </c>
      <c r="E15" s="209">
        <f t="shared" ref="E15:T15" si="6">E11</f>
        <v>0</v>
      </c>
      <c r="F15" s="209">
        <f t="shared" si="6"/>
        <v>0</v>
      </c>
      <c r="G15" s="209">
        <f t="shared" si="6"/>
        <v>0</v>
      </c>
      <c r="H15" s="209">
        <f t="shared" si="6"/>
        <v>0</v>
      </c>
      <c r="I15" s="209">
        <f t="shared" si="6"/>
        <v>0</v>
      </c>
      <c r="J15" s="209">
        <f t="shared" si="6"/>
        <v>0</v>
      </c>
      <c r="K15" s="209">
        <f t="shared" si="6"/>
        <v>0</v>
      </c>
      <c r="L15" s="209">
        <f t="shared" si="6"/>
        <v>0</v>
      </c>
      <c r="M15" s="209">
        <f t="shared" si="6"/>
        <v>0</v>
      </c>
      <c r="N15" s="209">
        <f t="shared" si="6"/>
        <v>0</v>
      </c>
      <c r="O15" s="209">
        <f t="shared" si="6"/>
        <v>0</v>
      </c>
      <c r="P15" s="209">
        <f t="shared" si="6"/>
        <v>0</v>
      </c>
      <c r="Q15" s="209">
        <f t="shared" si="6"/>
        <v>0</v>
      </c>
      <c r="R15" s="209">
        <f t="shared" si="6"/>
        <v>0</v>
      </c>
      <c r="S15" s="209">
        <f t="shared" si="6"/>
        <v>0</v>
      </c>
      <c r="T15" s="209">
        <f t="shared" si="6"/>
        <v>0</v>
      </c>
      <c r="U15" s="146"/>
      <c r="V15" s="146"/>
      <c r="W15" s="146"/>
      <c r="X15" s="146"/>
      <c r="Y15" s="146"/>
    </row>
    <row r="16" spans="1:26" ht="12.75" customHeight="1">
      <c r="C16" s="23"/>
      <c r="D16" s="23"/>
      <c r="E16" s="23"/>
      <c r="F16" s="23"/>
      <c r="G16" s="23"/>
      <c r="I16" s="15"/>
      <c r="J16" s="15"/>
      <c r="K16" s="15"/>
      <c r="L16" s="70"/>
      <c r="M16" s="153"/>
      <c r="N16" s="70"/>
      <c r="O16" s="71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3:25" ht="12.75" customHeight="1">
      <c r="C17" s="23"/>
      <c r="D17" s="23"/>
      <c r="E17" s="23"/>
      <c r="F17" s="23"/>
      <c r="G17" s="23"/>
      <c r="I17" s="15"/>
      <c r="J17" s="15"/>
      <c r="K17" s="15"/>
      <c r="L17" s="70"/>
      <c r="M17" s="153"/>
      <c r="N17" s="70"/>
      <c r="O17" s="71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3:25" ht="12.75" customHeight="1">
      <c r="C18" s="23"/>
      <c r="D18" s="23"/>
      <c r="E18" s="23"/>
      <c r="F18" s="23"/>
      <c r="G18" s="23"/>
      <c r="I18" s="15"/>
      <c r="J18" s="15"/>
      <c r="K18" s="15"/>
      <c r="L18" s="70"/>
      <c r="M18" s="153"/>
      <c r="N18" s="70"/>
      <c r="O18" s="71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3:25" ht="12.75" customHeight="1">
      <c r="C19" s="149"/>
      <c r="D19" s="23"/>
      <c r="E19" s="23"/>
      <c r="F19" s="23"/>
      <c r="G19" s="23"/>
      <c r="I19" s="15"/>
      <c r="J19" s="15"/>
      <c r="K19" s="15"/>
      <c r="L19" s="70"/>
      <c r="M19" s="153"/>
      <c r="N19" s="70"/>
      <c r="O19" s="71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3:25" ht="12.75" customHeight="1">
      <c r="C20" s="149"/>
      <c r="D20" s="23"/>
      <c r="E20" s="23"/>
      <c r="F20" s="23"/>
      <c r="G20" s="23"/>
      <c r="I20" s="15"/>
      <c r="J20" s="15"/>
      <c r="K20" s="15"/>
      <c r="L20" s="70"/>
      <c r="M20" s="153"/>
      <c r="N20" s="70"/>
      <c r="O20" s="71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3:25" ht="12.75" customHeight="1">
      <c r="C21" s="149"/>
      <c r="D21" s="23"/>
      <c r="E21" s="23"/>
      <c r="F21" s="23"/>
      <c r="G21" s="23"/>
      <c r="I21" s="15"/>
      <c r="J21" s="15"/>
      <c r="K21" s="15"/>
      <c r="L21" s="70"/>
      <c r="M21" s="153"/>
      <c r="N21" s="70"/>
      <c r="O21" s="71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3:25" ht="12.75" customHeight="1">
      <c r="C22" s="23"/>
      <c r="D22" s="23"/>
      <c r="E22" s="23"/>
      <c r="F22" s="23"/>
      <c r="G22" s="23"/>
      <c r="I22" s="15"/>
      <c r="J22" s="15"/>
      <c r="K22" s="15"/>
      <c r="L22" s="70"/>
      <c r="M22" s="153"/>
      <c r="N22" s="70"/>
      <c r="O22" s="71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3:25" ht="12.75" customHeight="1">
      <c r="C23" s="23"/>
      <c r="D23" s="23"/>
      <c r="E23" s="23"/>
      <c r="F23" s="23"/>
      <c r="G23" s="23"/>
      <c r="I23" s="15"/>
      <c r="J23" s="15"/>
      <c r="K23" s="15"/>
      <c r="L23" s="70"/>
      <c r="M23" s="153"/>
      <c r="N23" s="70"/>
      <c r="O23" s="71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3:25" ht="12.75" customHeight="1">
      <c r="C24" s="55"/>
      <c r="D24" s="55"/>
      <c r="E24" s="55"/>
      <c r="F24" s="55"/>
      <c r="G24" s="55"/>
      <c r="H24" s="81"/>
      <c r="I24" s="15"/>
      <c r="J24" s="15"/>
      <c r="K24" s="15"/>
      <c r="L24" s="16"/>
      <c r="M24" s="157"/>
      <c r="N24" s="16"/>
      <c r="O24" s="82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3:25" ht="12.75" customHeight="1">
      <c r="C25" s="55"/>
      <c r="D25" s="55"/>
      <c r="E25" s="55"/>
      <c r="F25" s="55"/>
      <c r="G25" s="55"/>
      <c r="H25" s="81"/>
      <c r="I25" s="15"/>
      <c r="J25" s="15"/>
      <c r="K25" s="15"/>
      <c r="L25" s="16"/>
      <c r="M25" s="157"/>
      <c r="N25" s="16"/>
      <c r="O25" s="82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3:25" ht="12.75" customHeight="1">
      <c r="C26" s="55"/>
      <c r="D26" s="55"/>
      <c r="E26" s="55"/>
      <c r="F26" s="55"/>
      <c r="G26" s="55"/>
      <c r="H26" s="81"/>
      <c r="I26" s="15"/>
      <c r="J26" s="15"/>
      <c r="K26" s="15"/>
      <c r="L26" s="16"/>
      <c r="M26" s="157"/>
      <c r="N26" s="16"/>
      <c r="O26" s="82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3:25" ht="12.75" customHeight="1">
      <c r="C27" s="55"/>
      <c r="D27" s="55"/>
      <c r="E27" s="55"/>
      <c r="F27" s="55"/>
      <c r="G27" s="55"/>
      <c r="H27" s="81"/>
      <c r="I27" s="15"/>
      <c r="J27" s="15"/>
      <c r="K27" s="15"/>
      <c r="L27" s="16"/>
      <c r="M27" s="157"/>
      <c r="N27" s="16"/>
      <c r="O27" s="82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3:25" ht="12.75" customHeight="1">
      <c r="C28" s="55"/>
      <c r="D28" s="55"/>
      <c r="E28" s="55"/>
      <c r="F28" s="55"/>
      <c r="G28" s="55"/>
      <c r="H28" s="81"/>
      <c r="I28" s="15"/>
      <c r="J28" s="15"/>
      <c r="K28" s="15"/>
      <c r="L28" s="16"/>
      <c r="M28" s="157"/>
      <c r="N28" s="16"/>
      <c r="O28" s="82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3:25" ht="12.75" customHeight="1">
      <c r="C29" s="55"/>
      <c r="D29" s="55"/>
      <c r="E29" s="55"/>
      <c r="F29" s="55"/>
      <c r="G29" s="55"/>
      <c r="H29" s="81"/>
      <c r="I29" s="15"/>
      <c r="J29" s="15"/>
      <c r="K29" s="15"/>
      <c r="L29" s="16"/>
      <c r="M29" s="157"/>
      <c r="N29" s="16"/>
      <c r="O29" s="82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3:25" ht="12.75" customHeight="1">
      <c r="H30" s="81"/>
      <c r="I30" s="15"/>
      <c r="J30" s="15"/>
      <c r="K30" s="15"/>
      <c r="L30" s="16"/>
      <c r="M30" s="157"/>
      <c r="N30" s="16"/>
      <c r="O30" s="82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3:25" ht="12.75" customHeight="1"/>
    <row r="32" spans="3:25" ht="12.75" customHeight="1"/>
    <row r="33" spans="3:7" ht="12.75" customHeight="1"/>
    <row r="34" spans="3:7" ht="12.75" customHeight="1"/>
    <row r="35" spans="3:7" ht="12.75" customHeight="1"/>
    <row r="36" spans="3:7" ht="12.75" customHeight="1"/>
    <row r="37" spans="3:7" ht="12.75" customHeight="1"/>
    <row r="38" spans="3:7" ht="12.75" customHeight="1"/>
    <row r="39" spans="3:7" ht="12.75" customHeight="1"/>
    <row r="40" spans="3:7" ht="12.75" customHeight="1"/>
    <row r="41" spans="3:7" ht="12.75" customHeight="1"/>
    <row r="42" spans="3:7" ht="12.75" customHeight="1"/>
    <row r="43" spans="3:7" ht="12.75" customHeight="1"/>
    <row r="44" spans="3:7" ht="12.75" customHeight="1"/>
    <row r="45" spans="3:7" ht="12.75" customHeight="1"/>
    <row r="46" spans="3:7" ht="12.75" customHeight="1">
      <c r="C46" s="55"/>
      <c r="D46" s="55"/>
      <c r="E46" s="55"/>
      <c r="F46" s="55"/>
      <c r="G46" s="155"/>
    </row>
    <row r="47" spans="3:7" ht="12.75" customHeight="1">
      <c r="C47" s="55"/>
      <c r="D47" s="55"/>
      <c r="E47" s="55"/>
      <c r="F47" s="55"/>
      <c r="G47" s="55"/>
    </row>
    <row r="48" spans="3:7" ht="12.75" customHeight="1"/>
    <row r="49" spans="3:7" ht="12.75" customHeight="1">
      <c r="C49" s="69"/>
      <c r="D49" s="69"/>
      <c r="E49" s="69"/>
      <c r="F49" s="69"/>
      <c r="G49" s="69"/>
    </row>
    <row r="50" spans="3:7" ht="12.75" customHeight="1">
      <c r="C50" s="84"/>
      <c r="D50" s="84"/>
      <c r="E50" s="84"/>
      <c r="F50" s="84"/>
      <c r="G50" s="84"/>
    </row>
    <row r="51" spans="3:7" ht="12.75" customHeight="1">
      <c r="C51" s="16"/>
      <c r="D51" s="16"/>
      <c r="E51" s="16"/>
      <c r="F51" s="16"/>
      <c r="G51" s="167"/>
    </row>
    <row r="52" spans="3:7" ht="12.75" customHeight="1"/>
    <row r="53" spans="3:7" ht="12.75" customHeight="1"/>
    <row r="54" spans="3:7" ht="12.75" customHeight="1">
      <c r="C54" s="1"/>
      <c r="D54" s="55"/>
      <c r="E54" s="1"/>
      <c r="F54" s="1"/>
      <c r="G54" s="1"/>
    </row>
    <row r="55" spans="3:7" ht="12.75" customHeight="1"/>
    <row r="56" spans="3:7" ht="12.75" customHeight="1"/>
    <row r="57" spans="3:7" ht="12.75" customHeight="1"/>
    <row r="58" spans="3:7" ht="12.75" customHeight="1"/>
    <row r="59" spans="3:7" ht="12.75" customHeight="1"/>
    <row r="60" spans="3:7" ht="12.75" customHeight="1"/>
    <row r="61" spans="3:7" ht="12.75" customHeight="1"/>
    <row r="62" spans="3:7" ht="12.75" customHeight="1"/>
    <row r="63" spans="3:7" ht="12.75" customHeight="1"/>
    <row r="64" spans="3:7" ht="12.75" customHeight="1">
      <c r="C64" s="55"/>
      <c r="D64" s="55"/>
      <c r="E64" s="55"/>
      <c r="F64" s="55"/>
      <c r="G64" s="155"/>
    </row>
    <row r="65" spans="3:7" ht="12.75" customHeight="1">
      <c r="C65" s="55"/>
      <c r="D65" s="55"/>
      <c r="E65" s="55"/>
      <c r="F65" s="55"/>
      <c r="G65" s="55"/>
    </row>
    <row r="66" spans="3:7" ht="12.75" customHeight="1"/>
    <row r="67" spans="3:7" ht="12.75" customHeight="1">
      <c r="C67" s="69"/>
      <c r="D67" s="69"/>
      <c r="E67" s="69"/>
      <c r="F67" s="69"/>
      <c r="G67" s="69"/>
    </row>
    <row r="68" spans="3:7" ht="12.75" customHeight="1">
      <c r="C68" s="84"/>
      <c r="D68" s="84"/>
      <c r="E68" s="84"/>
      <c r="F68" s="84"/>
      <c r="G68" s="84"/>
    </row>
    <row r="69" spans="3:7" ht="12.75" customHeight="1">
      <c r="C69" s="16"/>
      <c r="D69" s="16"/>
      <c r="E69" s="16"/>
      <c r="F69" s="16"/>
      <c r="G69" s="167"/>
    </row>
    <row r="70" spans="3:7" ht="12.75" customHeight="1"/>
    <row r="71" spans="3:7" ht="12.75" customHeight="1"/>
    <row r="72" spans="3:7" ht="12.75" customHeight="1"/>
    <row r="73" spans="3:7" ht="12.75" customHeight="1">
      <c r="C73" s="1"/>
      <c r="D73" s="1"/>
      <c r="E73" s="1"/>
      <c r="F73" s="1"/>
      <c r="G73" s="1"/>
    </row>
    <row r="74" spans="3:7" ht="12.75" customHeight="1"/>
    <row r="75" spans="3:7" ht="12.75" customHeight="1"/>
    <row r="76" spans="3:7" ht="12.75" customHeight="1"/>
    <row r="77" spans="3:7" ht="12.75" customHeight="1"/>
    <row r="78" spans="3:7" ht="12.75" customHeight="1"/>
    <row r="79" spans="3:7" ht="12.75" customHeight="1"/>
    <row r="80" spans="3:7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Expense Tracker</vt:lpstr>
      <vt:lpstr>Debt &amp; Savings</vt:lpstr>
      <vt:lpstr>To-Do List</vt:lpstr>
      <vt:lpstr>Long Term Savings 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2019-10-08T17:37:59Z</dcterms:created>
  <dcterms:modified xsi:type="dcterms:W3CDTF">2019-11-25T16:26:59Z</dcterms:modified>
</cp:coreProperties>
</file>